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shik\Downloads\"/>
    </mc:Choice>
  </mc:AlternateContent>
  <bookViews>
    <workbookView xWindow="0" yWindow="0" windowWidth="23040" windowHeight="8964"/>
  </bookViews>
  <sheets>
    <sheet name="1 курс" sheetId="6" r:id="rId1"/>
    <sheet name="2 курс" sheetId="1" r:id="rId2"/>
    <sheet name="1 курс МАГ" sheetId="5" r:id="rId3"/>
  </sheets>
  <definedNames>
    <definedName name="_xlnm.Print_Area" localSheetId="0">'1 курс'!$A$1:$R$249</definedName>
    <definedName name="_xlnm.Print_Area" localSheetId="2">'1 курс МАГ'!$A$1:$S$193</definedName>
    <definedName name="_xlnm.Print_Area" localSheetId="1">'2 курс'!$A$1:$R$116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8" i="5" l="1"/>
  <c r="S134" i="5"/>
  <c r="S96" i="5"/>
  <c r="S53" i="5"/>
  <c r="S15" i="5"/>
  <c r="Q67" i="6" l="1"/>
  <c r="Q68" i="6"/>
  <c r="Q69" i="6"/>
  <c r="Q70" i="6"/>
  <c r="Q71" i="6"/>
  <c r="Q23" i="6"/>
  <c r="Q24" i="6"/>
  <c r="Q25" i="6"/>
  <c r="Q26" i="6"/>
  <c r="R140" i="5" l="1"/>
  <c r="R139" i="5"/>
  <c r="R97" i="1"/>
  <c r="R193" i="6"/>
  <c r="R152" i="6"/>
  <c r="Q158" i="6"/>
  <c r="Q112" i="6"/>
  <c r="R105" i="6"/>
  <c r="R60" i="6"/>
  <c r="Q22" i="6"/>
  <c r="R15" i="6"/>
  <c r="Q61" i="1"/>
  <c r="Q62" i="1"/>
  <c r="Q63" i="1"/>
  <c r="P140" i="5" l="1"/>
  <c r="P139" i="5"/>
  <c r="O24" i="6"/>
  <c r="R24" i="6" s="1"/>
  <c r="O26" i="6"/>
  <c r="R26" i="6" s="1"/>
  <c r="O25" i="6"/>
  <c r="R25" i="6" s="1"/>
  <c r="O23" i="6"/>
  <c r="R23" i="6" s="1"/>
  <c r="O67" i="6"/>
  <c r="R67" i="6" s="1"/>
  <c r="O68" i="6"/>
  <c r="R68" i="6" s="1"/>
  <c r="O69" i="6"/>
  <c r="R69" i="6" s="1"/>
  <c r="O70" i="6"/>
  <c r="R70" i="6" s="1"/>
  <c r="O71" i="6"/>
  <c r="R71" i="6" s="1"/>
  <c r="O158" i="6"/>
  <c r="R158" i="6" s="1"/>
  <c r="O22" i="6"/>
  <c r="R22" i="6" s="1"/>
  <c r="O112" i="6"/>
  <c r="R112" i="6" s="1"/>
  <c r="R54" i="1" l="1"/>
  <c r="R15" i="1" l="1"/>
  <c r="S140" i="5" l="1"/>
  <c r="S139" i="5"/>
  <c r="O62" i="1" l="1"/>
  <c r="R62" i="1" s="1"/>
  <c r="O63" i="1"/>
  <c r="R63" i="1" s="1"/>
  <c r="O61" i="1"/>
  <c r="R61" i="1" s="1"/>
</calcChain>
</file>

<file path=xl/sharedStrings.xml><?xml version="1.0" encoding="utf-8"?>
<sst xmlns="http://schemas.openxmlformats.org/spreadsheetml/2006/main" count="467" uniqueCount="139">
  <si>
    <t>МІНІСТЕРСТВО ОСВІТИ І НАУКИ УКРАЇНИ</t>
  </si>
  <si>
    <t>СХІДНОУКРАЇНСЬКИЙ НАЦІОНАЛЬНИЙ УНІВЕРСИТЕТ  ІМЕНІ ВОЛОДИМИРА ДАЛЯ</t>
  </si>
  <si>
    <t>Комісія у складі:</t>
  </si>
  <si>
    <t>№</t>
  </si>
  <si>
    <t>П.І.Б.</t>
  </si>
  <si>
    <t>Назви дисциплін</t>
  </si>
  <si>
    <t>Члени комісії:</t>
  </si>
  <si>
    <t>освітнього ступеня</t>
  </si>
  <si>
    <t>бакалавр</t>
  </si>
  <si>
    <t>освітньої програми (спеціалізації)</t>
  </si>
  <si>
    <t>спеціальності (напряму підготовки)</t>
  </si>
  <si>
    <t>курсом</t>
  </si>
  <si>
    <t>та ухвалила (одноголосно) затвердити рейтинговий список за</t>
  </si>
  <si>
    <t xml:space="preserve">Кількість осіб що навчаються за денною формою навчання за державним замовленням  </t>
  </si>
  <si>
    <t xml:space="preserve">Ліміт стипендіатів  </t>
  </si>
  <si>
    <t>051 «Економіка»</t>
  </si>
  <si>
    <t>072 «Фінанси, банківська справа та страхування»</t>
  </si>
  <si>
    <t>073 «Менеджмент»</t>
  </si>
  <si>
    <t>071 «Облік і оподаткування»</t>
  </si>
  <si>
    <t>ФАКУЛЬТЕТ ЕКОНОМІКИ І УПРАВЛІННЯ</t>
  </si>
  <si>
    <t>магістр</t>
  </si>
  <si>
    <t>281 "Публічне управління та адміністрування"</t>
  </si>
  <si>
    <t>засідання стипендіальної комісії факультету</t>
  </si>
  <si>
    <t>ФКР-22д, БСП-22д</t>
  </si>
  <si>
    <t xml:space="preserve"> МЕН-22д </t>
  </si>
  <si>
    <t>075 «Маркетинг»</t>
  </si>
  <si>
    <t xml:space="preserve">МАР-22д </t>
  </si>
  <si>
    <t xml:space="preserve">                          ________________ В.В. Тищенко                   ________________ Ю.І. Клюс                    ________________  О.О. Хандій                ________________ Ю.Ю. Д'яченко</t>
  </si>
  <si>
    <t xml:space="preserve">голова комісії: Івченко Є.А. – декан факультету;
члени комісії: Тищенко В.В. – заступник декана факультету з навчально-методичної роботи,
Клюс Ю.І. – зав. кафедрою обліку і оподаткування, Хандій О.О. – зав. кафедрою публічного управління, менеджменту та маркетингу,
Д'яченко Ю.Ю. –  зав. кафедрою міжнародної економіки і туризму, Вахлакова В.В. – доцент кафедри економіки і підприємництва,
Самойлов І.О. – здобувач вищої освіти групи МЕВ-21д, Чала П.В. - здобувач вищої освіти групи МОА-22дм,
Ільченко І.О. - здобувач вищої освіти групи ООП-22д, Кушнарьов І.С. - здобувач вищої освіти  групи ЕК-20д,
Васильченко К.К. - здобувач вищої освіти групи ФКР-22д,                                                                                                                                                                                                                                                                                                            секретар комісії: Хижнякова Т.Р. – секретар деканату             </t>
  </si>
  <si>
    <t xml:space="preserve">                         ________________ В.В. Вахлакова                  ________________ І.О. Самойлов               ________________ П.В. Чала                     ________________  І.О. Ільченко </t>
  </si>
  <si>
    <t xml:space="preserve">                         ________________ І.С. Кушнарьов                 ________________ К.К. Васильченко</t>
  </si>
  <si>
    <t>Голова комісії     ________________ Є.А.Івченко                                               Секретар комісії               ________________ Т.Р. Хижнякова</t>
  </si>
  <si>
    <t>242 «Туризм»</t>
  </si>
  <si>
    <t xml:space="preserve"> конкурсні балі здобуті вступниками під час вступу на навчання для здобуття освітнього ступеня бакалавра на основі повної загальної середньої освіти</t>
  </si>
  <si>
    <t>ЕК-23д</t>
  </si>
  <si>
    <t>Гузенко Вікторія Григорівна</t>
  </si>
  <si>
    <t>Подкуйко Марина Юріївна</t>
  </si>
  <si>
    <t>Подкуйко Валерій Миколайович</t>
  </si>
  <si>
    <t>Демченко Руслан Русланович</t>
  </si>
  <si>
    <t>187 </t>
  </si>
  <si>
    <t>179.25 </t>
  </si>
  <si>
    <t>177.368 </t>
  </si>
  <si>
    <t>166.25</t>
  </si>
  <si>
    <t>Купін Дмитро Олександрович</t>
  </si>
  <si>
    <t>ФКР-23д, БСП-23д</t>
  </si>
  <si>
    <t>Юрчук Даниїл Олександрович</t>
  </si>
  <si>
    <t>Максимова Анна Євгенівна</t>
  </si>
  <si>
    <t>Осьмак Олександр Валентинович</t>
  </si>
  <si>
    <t>176.5 </t>
  </si>
  <si>
    <t>137.45 </t>
  </si>
  <si>
    <t>134.2 </t>
  </si>
  <si>
    <t>072 «Фінанси, банківська справа, страхування та фондовий ринок»</t>
  </si>
  <si>
    <t>Рейтинговий бал</t>
  </si>
  <si>
    <t>Гриценко Анастасія Григорівна</t>
  </si>
  <si>
    <t>183.778 </t>
  </si>
  <si>
    <t>Перепелиця Юлія Олександрівна</t>
  </si>
  <si>
    <t>179.5 </t>
  </si>
  <si>
    <t>Сєдашов Михайло Олександрович</t>
  </si>
  <si>
    <t>158.75 </t>
  </si>
  <si>
    <t>Авдєєва Ксенія Володимирівна</t>
  </si>
  <si>
    <t>131.75 </t>
  </si>
  <si>
    <t xml:space="preserve"> МЕН-23д </t>
  </si>
  <si>
    <t xml:space="preserve"> ООП-23д </t>
  </si>
  <si>
    <t>Князєва Анастасія Олександрівна</t>
  </si>
  <si>
    <t>Гончарова Марія Сергіївна</t>
  </si>
  <si>
    <t>Коротун Аліна Віталіївна</t>
  </si>
  <si>
    <t>185.75 </t>
  </si>
  <si>
    <t>167.4 </t>
  </si>
  <si>
    <t>153.05 </t>
  </si>
  <si>
    <t>Стєнюшкіна Катерина Євгенівна</t>
  </si>
  <si>
    <t>Ржевська Діана Євгенівна</t>
  </si>
  <si>
    <t>167.25 </t>
  </si>
  <si>
    <t>151.65 </t>
  </si>
  <si>
    <t xml:space="preserve">МАР-23д </t>
  </si>
  <si>
    <t xml:space="preserve">241 "Готельно-ресторанна справа" </t>
  </si>
  <si>
    <t xml:space="preserve">ГРС-23д </t>
  </si>
  <si>
    <t>Щербакова Софія Віталіївна</t>
  </si>
  <si>
    <t>Мінівалієв Максим Рауфович</t>
  </si>
  <si>
    <t>181.5 </t>
  </si>
  <si>
    <t>173.5 </t>
  </si>
  <si>
    <t>ТУ-23д</t>
  </si>
  <si>
    <t>Кононова Єлизавета Павлівна</t>
  </si>
  <si>
    <t>Швецова Дарина Едуардівна</t>
  </si>
  <si>
    <t>137.9 </t>
  </si>
  <si>
    <t>136.9 </t>
  </si>
  <si>
    <t>Мосяж Ярослав Сергійович</t>
  </si>
  <si>
    <t>Астахова Вероніка Сергіївна</t>
  </si>
  <si>
    <t>Терешкін Денис Миколайович</t>
  </si>
  <si>
    <t>175.5 </t>
  </si>
  <si>
    <t>159.25 </t>
  </si>
  <si>
    <t>137.5 </t>
  </si>
  <si>
    <t>Ільясов Максим Іванович</t>
  </si>
  <si>
    <t>Копцева Оксана Іванівна</t>
  </si>
  <si>
    <t>153.5 </t>
  </si>
  <si>
    <t>133.5 </t>
  </si>
  <si>
    <t>Колесник Валерія Євгенівна</t>
  </si>
  <si>
    <t>147.75 </t>
  </si>
  <si>
    <t xml:space="preserve"> конкурсні балі здобуті вступниками під час вступу на навчання для здобуття освітнього ступеня магістра на основі освітнього ступеня бакалавра</t>
  </si>
  <si>
    <t>Матушкін Владислав Іванович</t>
  </si>
  <si>
    <t>Татаренко Дмитро Віталійович</t>
  </si>
  <si>
    <t>Філіппов Раміль Русланович</t>
  </si>
  <si>
    <t>ПУ-23дм</t>
  </si>
  <si>
    <t>МОА-23дм, МЗЕД-23д</t>
  </si>
  <si>
    <t>Бабік Ксенія Владиславівна</t>
  </si>
  <si>
    <t>Андрюхін Олексій Олександрович</t>
  </si>
  <si>
    <t>Ткаченко Марко Володимирович</t>
  </si>
  <si>
    <t>Болбот Олександр Олегович</t>
  </si>
  <si>
    <t>МАР-23дм</t>
  </si>
  <si>
    <t>Курочкін Денис Юрійович</t>
  </si>
  <si>
    <t>Ципляєв Пилип Романович</t>
  </si>
  <si>
    <t>УПЕП-23дм</t>
  </si>
  <si>
    <t>076 «Підприємництво та торгівля»</t>
  </si>
  <si>
    <t>Сергієнко Ксенія Володимирівна</t>
  </si>
  <si>
    <t>ТУ-23дм</t>
  </si>
  <si>
    <t>242 «Туризм і рекреація»</t>
  </si>
  <si>
    <t>158</t>
  </si>
  <si>
    <t>ПРОТОКОЛ №   6     від « 04 »   вересня   2023 р.</t>
  </si>
  <si>
    <t>ПРОТОКОЛ №   7     від « 04 »   вересня   2023 р.</t>
  </si>
  <si>
    <t>ПРОТОКОЛ №   5     від « 04 »   вересня   2023 р.</t>
  </si>
  <si>
    <t>ПРОТОКОЛ №   4    від « 04 »  вересня   2023 р.</t>
  </si>
  <si>
    <t>ПРОТОКОЛ №   3     від « 04 »   вересня   2023 р.</t>
  </si>
  <si>
    <t>ПРОТОКОЛ №   2     від « 04 »   вересня   2023 р.</t>
  </si>
  <si>
    <t>ПРОТОКОЛ №   8     від « 04 »   вересня   2023 р.</t>
  </si>
  <si>
    <t>ПРОТОКОЛ №   9     від « 04 »   вересня   2023 р.</t>
  </si>
  <si>
    <t>ПРОТОКОЛ №   10     від « 04 »  вересня   2023 р.</t>
  </si>
  <si>
    <t>ПРОТОКОЛ №   11   від «   04   »   вереcня   2023 р.</t>
  </si>
  <si>
    <t>ПРОТОКОЛ №   12  від «   04   »   вересня   2023 р.</t>
  </si>
  <si>
    <t>ПРОТОКОЛ №   13  від «  04   »   вересня   2023 р.</t>
  </si>
  <si>
    <t>ПРОТОКОЛ №   14  від «  04  »   вересня   2023 р.</t>
  </si>
  <si>
    <t>ПРОТОКОЛ №   15  від «  04  »   вересня   2023 р.</t>
  </si>
  <si>
    <t>172.8</t>
  </si>
  <si>
    <t>162.6</t>
  </si>
  <si>
    <t>155.4</t>
  </si>
  <si>
    <t>151.2</t>
  </si>
  <si>
    <t>146.1</t>
  </si>
  <si>
    <t>159.8</t>
  </si>
  <si>
    <t>150.5</t>
  </si>
  <si>
    <t>149.6</t>
  </si>
  <si>
    <t>ПРОТОКОЛ №    1    від « 04 »  вересня 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</si>
</sst>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/>
    <xf numFmtId="0" fontId="2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Border="1"/>
    <xf numFmtId="0" fontId="5" fillId="0" borderId="0" xfId="0" applyFont="1" applyBorder="1" applyAlignment="1" applyProtection="1"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7" xfId="0" applyFont="1" applyBorder="1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2" fontId="9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/>
    <xf numFmtId="0" fontId="1" fillId="0" borderId="2" xfId="0" applyFont="1" applyBorder="1"/>
    <xf numFmtId="0" fontId="13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2" xfId="0" applyFont="1" applyFill="1" applyBorder="1"/>
    <xf numFmtId="0" fontId="9" fillId="0" borderId="2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/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/>
    <xf numFmtId="0" fontId="9" fillId="0" borderId="7" xfId="0" applyFont="1" applyFill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/>
    <xf numFmtId="0" fontId="9" fillId="0" borderId="9" xfId="0" applyFont="1" applyBorder="1" applyAlignment="1" applyProtection="1">
      <alignment horizontal="center"/>
      <protection locked="0"/>
    </xf>
    <xf numFmtId="2" fontId="9" fillId="0" borderId="9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/>
    <xf numFmtId="0" fontId="13" fillId="0" borderId="9" xfId="0" applyFont="1" applyFill="1" applyBorder="1" applyAlignment="1">
      <alignment horizontal="center"/>
    </xf>
    <xf numFmtId="0" fontId="9" fillId="0" borderId="9" xfId="0" applyFont="1" applyBorder="1" applyProtection="1">
      <protection locked="0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 hidden="1"/>
    </xf>
    <xf numFmtId="0" fontId="1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 hidden="1"/>
    </xf>
    <xf numFmtId="0" fontId="15" fillId="4" borderId="2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 hidden="1"/>
    </xf>
    <xf numFmtId="0" fontId="0" fillId="4" borderId="2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 hidden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 hidden="1"/>
    </xf>
    <xf numFmtId="0" fontId="9" fillId="0" borderId="2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Protection="1">
      <protection locked="0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/>
      <protection locked="0" hidden="1"/>
    </xf>
    <xf numFmtId="0" fontId="19" fillId="0" borderId="4" xfId="0" applyFont="1" applyBorder="1" applyAlignment="1" applyProtection="1">
      <alignment horizontal="center"/>
      <protection locked="0" hidden="1"/>
    </xf>
    <xf numFmtId="0" fontId="17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Fill="1"/>
    <xf numFmtId="0" fontId="17" fillId="4" borderId="2" xfId="0" applyFont="1" applyFill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 hidden="1"/>
    </xf>
    <xf numFmtId="0" fontId="17" fillId="4" borderId="7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 hidden="1"/>
    </xf>
    <xf numFmtId="0" fontId="17" fillId="0" borderId="2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protection locked="0"/>
    </xf>
    <xf numFmtId="0" fontId="13" fillId="0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9" fontId="20" fillId="4" borderId="2" xfId="0" applyNumberFormat="1" applyFont="1" applyFill="1" applyBorder="1" applyAlignment="1">
      <alignment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1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4"/>
  <sheetViews>
    <sheetView tabSelected="1" zoomScale="90" zoomScaleNormal="90" workbookViewId="0">
      <selection activeCell="A5" sqref="A5:R5"/>
    </sheetView>
  </sheetViews>
  <sheetFormatPr defaultRowHeight="14.4" x14ac:dyDescent="0.3"/>
  <cols>
    <col min="1" max="1" width="7.109375" style="1" customWidth="1"/>
    <col min="2" max="2" width="5.88671875" style="1" customWidth="1"/>
    <col min="3" max="3" width="46" style="1" customWidth="1"/>
    <col min="4" max="4" width="11.88671875" style="1" customWidth="1"/>
    <col min="5" max="5" width="7.44140625" style="1" customWidth="1"/>
    <col min="6" max="6" width="5.6640625" style="1" customWidth="1"/>
    <col min="7" max="7" width="8" style="1" customWidth="1"/>
    <col min="8" max="8" width="6.5546875" style="1" customWidth="1"/>
    <col min="9" max="9" width="5.33203125" style="1" customWidth="1"/>
    <col min="10" max="11" width="5.88671875" style="1" customWidth="1"/>
    <col min="12" max="12" width="5.44140625" style="1" customWidth="1"/>
    <col min="13" max="14" width="4.6640625" style="1" customWidth="1"/>
    <col min="15" max="18" width="13.88671875" style="1" customWidth="1"/>
    <col min="19" max="1024" width="12.33203125" style="1" customWidth="1"/>
  </cols>
  <sheetData>
    <row r="1" spans="1:1024" ht="20.100000000000001" customHeight="1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024" s="3" customFormat="1" ht="20.100000000000001" customHeight="1" x14ac:dyDescent="0.3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ht="20.100000000000001" customHeight="1" x14ac:dyDescent="0.3">
      <c r="A3" s="152" t="s">
        <v>19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024" ht="21" customHeight="1" x14ac:dyDescent="0.3">
      <c r="A4" s="153" t="s">
        <v>138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024" ht="15.9" customHeight="1" x14ac:dyDescent="0.3">
      <c r="A5" s="154" t="s">
        <v>22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024" ht="15.9" customHeight="1" x14ac:dyDescent="0.3">
      <c r="A6" s="162" t="s">
        <v>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81"/>
    </row>
    <row r="7" spans="1:1024" ht="132.75" customHeight="1" x14ac:dyDescent="0.3">
      <c r="A7" s="14"/>
      <c r="B7" s="155" t="s">
        <v>28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024" ht="15.9" customHeight="1" x14ac:dyDescent="0.35">
      <c r="A8" s="13"/>
      <c r="B8" s="28" t="s">
        <v>33</v>
      </c>
      <c r="C8" s="28"/>
      <c r="D8" s="28"/>
      <c r="E8" s="28"/>
      <c r="F8" s="28"/>
      <c r="G8" s="28"/>
      <c r="H8" s="28"/>
      <c r="I8" s="28"/>
      <c r="J8" s="28"/>
      <c r="K8" s="28"/>
      <c r="L8" s="121"/>
      <c r="M8" s="121"/>
      <c r="N8" s="121"/>
      <c r="O8" s="27"/>
      <c r="P8" s="121"/>
      <c r="Q8" s="121"/>
      <c r="R8" s="121"/>
      <c r="S8" s="16"/>
    </row>
    <row r="9" spans="1:1024" ht="15.9" customHeight="1" x14ac:dyDescent="0.35">
      <c r="A9" s="13"/>
      <c r="B9" s="141" t="s">
        <v>12</v>
      </c>
      <c r="C9" s="141"/>
      <c r="D9" s="141"/>
      <c r="E9" s="141"/>
      <c r="F9" s="141"/>
      <c r="G9" s="141"/>
      <c r="H9" s="141"/>
      <c r="I9" s="144">
        <v>1</v>
      </c>
      <c r="J9" s="144"/>
      <c r="K9" s="28" t="s">
        <v>11</v>
      </c>
      <c r="L9" s="28"/>
      <c r="M9" s="145" t="s">
        <v>7</v>
      </c>
      <c r="N9" s="145"/>
      <c r="O9" s="145"/>
      <c r="P9" s="146" t="s">
        <v>8</v>
      </c>
      <c r="Q9" s="146"/>
      <c r="R9" s="146"/>
      <c r="S9" s="15"/>
    </row>
    <row r="10" spans="1:1024" ht="15.9" customHeight="1" x14ac:dyDescent="0.35">
      <c r="A10" s="13"/>
      <c r="B10" s="157" t="s">
        <v>10</v>
      </c>
      <c r="C10" s="157"/>
      <c r="D10" s="140" t="s">
        <v>15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024" ht="15.9" customHeight="1" x14ac:dyDescent="0.35">
      <c r="A11" s="13"/>
      <c r="B11" s="141" t="s">
        <v>9</v>
      </c>
      <c r="C11" s="14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024" ht="6" customHeight="1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024" ht="15.9" customHeight="1" x14ac:dyDescent="0.3">
      <c r="A13" s="23"/>
      <c r="B13" s="142" t="s">
        <v>13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12">
        <v>4</v>
      </c>
    </row>
    <row r="14" spans="1:1024" ht="6" customHeight="1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024" ht="15.9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"/>
      <c r="P15" s="142" t="s">
        <v>14</v>
      </c>
      <c r="Q15" s="143"/>
      <c r="R15" s="12">
        <f>IF($R$13=2,1,ROUNDDOWN(R13*0.4,0))</f>
        <v>1</v>
      </c>
    </row>
    <row r="16" spans="1:1024" ht="22.5" customHeight="1" x14ac:dyDescent="0.3">
      <c r="A16" s="5"/>
      <c r="B16" s="78"/>
      <c r="C16" s="77" t="s">
        <v>34</v>
      </c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0" customFormat="1" ht="22.8" x14ac:dyDescent="0.3">
      <c r="A17" s="8"/>
      <c r="B17" s="82" t="s">
        <v>3</v>
      </c>
      <c r="C17" s="79" t="s">
        <v>4</v>
      </c>
      <c r="D17" s="17" t="s">
        <v>52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</row>
    <row r="18" spans="1:1024" ht="18.600000000000001" thickBot="1" x14ac:dyDescent="0.4">
      <c r="A18" s="6"/>
      <c r="B18" s="72">
        <v>1</v>
      </c>
      <c r="C18" s="71" t="s">
        <v>35</v>
      </c>
      <c r="D18" s="123" t="s">
        <v>39</v>
      </c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8" x14ac:dyDescent="0.35">
      <c r="A19" s="6"/>
      <c r="B19" s="35">
        <v>2</v>
      </c>
      <c r="C19" s="57" t="s">
        <v>36</v>
      </c>
      <c r="D19" s="124" t="s">
        <v>40</v>
      </c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8" x14ac:dyDescent="0.35">
      <c r="A20" s="6"/>
      <c r="B20" s="31">
        <v>3</v>
      </c>
      <c r="C20" s="44" t="s">
        <v>37</v>
      </c>
      <c r="D20" s="49" t="s">
        <v>41</v>
      </c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8" x14ac:dyDescent="0.35">
      <c r="A21" s="6"/>
      <c r="B21" s="35">
        <v>4</v>
      </c>
      <c r="C21" s="57" t="s">
        <v>38</v>
      </c>
      <c r="D21" s="49" t="s">
        <v>42</v>
      </c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8" hidden="1" x14ac:dyDescent="0.35">
      <c r="A22" s="6"/>
      <c r="B22" s="31">
        <v>5</v>
      </c>
      <c r="C22" s="44"/>
      <c r="D22" s="92"/>
      <c r="E22" s="83"/>
      <c r="F22" s="83"/>
      <c r="G22" s="83"/>
      <c r="H22" s="110"/>
      <c r="I22" s="110"/>
      <c r="J22" s="110"/>
      <c r="K22" s="111"/>
      <c r="L22" s="112"/>
      <c r="M22" s="110"/>
      <c r="N22" s="32"/>
      <c r="O22" s="33" t="e">
        <f>((D22*#REF!+E22*#REF!+F22*#REF!+G22*#REF!+H22*#REF!+I22*#REF!+J22*#REF!+K22*#REF!+#REF!*L22+#REF!*M22+#REF!*N22)/#REF!)*0.9</f>
        <v>#REF!</v>
      </c>
      <c r="P22" s="33"/>
      <c r="Q22" s="34">
        <f t="shared" ref="Q22:Q26" si="0">P22*0.1</f>
        <v>0</v>
      </c>
      <c r="R22" s="34" t="e">
        <f t="shared" ref="R22:R26" si="1">O22+Q22</f>
        <v>#REF!</v>
      </c>
    </row>
    <row r="23" spans="1:1024" ht="18" hidden="1" x14ac:dyDescent="0.35">
      <c r="A23" s="6"/>
      <c r="B23" s="31">
        <v>6</v>
      </c>
      <c r="C23" s="44"/>
      <c r="D23" s="92"/>
      <c r="E23" s="92"/>
      <c r="F23" s="92"/>
      <c r="G23" s="92"/>
      <c r="H23" s="84"/>
      <c r="I23" s="85"/>
      <c r="J23" s="85"/>
      <c r="K23" s="85"/>
      <c r="L23" s="32"/>
      <c r="M23" s="32"/>
      <c r="N23" s="32"/>
      <c r="O23" s="33" t="e">
        <f>(D23*#REF!+E23*#REF!+F23*#REF!+G23*#REF!+H23*#REF!+I23*#REF!+J23*#REF!+K23*#REF!+#REF!*L23+#REF!*M23+#REF!*N23)/#REF!</f>
        <v>#REF!</v>
      </c>
      <c r="P23" s="33"/>
      <c r="Q23" s="34">
        <f t="shared" si="0"/>
        <v>0</v>
      </c>
      <c r="R23" s="34" t="e">
        <f t="shared" ref="R23:R24" si="2">O23+Q23</f>
        <v>#REF!</v>
      </c>
    </row>
    <row r="24" spans="1:1024" ht="18" hidden="1" x14ac:dyDescent="0.35">
      <c r="B24" s="31">
        <v>7</v>
      </c>
      <c r="C24" s="44"/>
      <c r="D24" s="92"/>
      <c r="E24" s="92"/>
      <c r="F24" s="92"/>
      <c r="G24" s="92"/>
      <c r="H24" s="84"/>
      <c r="I24" s="85"/>
      <c r="J24" s="85"/>
      <c r="K24" s="85"/>
      <c r="L24" s="32"/>
      <c r="M24" s="32"/>
      <c r="N24" s="45"/>
      <c r="O24" s="33" t="e">
        <f>(D24*#REF!+E24*#REF!+F24*#REF!+G24*#REF!+H24*#REF!+I24*#REF!+J24*#REF!+K24*#REF!+#REF!*L24+#REF!*M24+#REF!*N24)/#REF!</f>
        <v>#REF!</v>
      </c>
      <c r="P24" s="21"/>
      <c r="Q24" s="34">
        <f t="shared" si="0"/>
        <v>0</v>
      </c>
      <c r="R24" s="34" t="e">
        <f t="shared" si="2"/>
        <v>#REF!</v>
      </c>
    </row>
    <row r="25" spans="1:1024" ht="18" hidden="1" x14ac:dyDescent="0.35">
      <c r="A25" s="6"/>
      <c r="B25" s="31">
        <v>8</v>
      </c>
      <c r="C25" s="44"/>
      <c r="D25" s="92"/>
      <c r="E25" s="83"/>
      <c r="F25" s="83"/>
      <c r="G25" s="83"/>
      <c r="H25" s="110"/>
      <c r="I25" s="110"/>
      <c r="J25" s="110"/>
      <c r="K25" s="111"/>
      <c r="L25" s="112"/>
      <c r="M25" s="110"/>
      <c r="N25" s="32"/>
      <c r="O25" s="33" t="e">
        <f>(D25*#REF!+E25*#REF!+F25*#REF!+G25*#REF!+H25*#REF!+I25*#REF!+J25*#REF!+K25*#REF!+#REF!*L25+#REF!*M25+#REF!*N25)/#REF!</f>
        <v>#REF!</v>
      </c>
      <c r="P25" s="33"/>
      <c r="Q25" s="34">
        <f t="shared" si="0"/>
        <v>0</v>
      </c>
      <c r="R25" s="34" t="e">
        <f t="shared" si="1"/>
        <v>#REF!</v>
      </c>
    </row>
    <row r="26" spans="1:1024" ht="18" hidden="1" x14ac:dyDescent="0.35">
      <c r="B26" s="31">
        <v>9</v>
      </c>
      <c r="C26" s="44"/>
      <c r="D26" s="92"/>
      <c r="E26" s="83"/>
      <c r="F26" s="83"/>
      <c r="G26" s="83"/>
      <c r="H26" s="110"/>
      <c r="I26" s="110"/>
      <c r="J26" s="110"/>
      <c r="K26" s="111"/>
      <c r="L26" s="112"/>
      <c r="M26" s="110"/>
      <c r="N26" s="45"/>
      <c r="O26" s="33" t="e">
        <f>(D26*#REF!+E26*#REF!+F26*#REF!+G26*#REF!+H26*#REF!+I26*#REF!+J26*#REF!+K26*#REF!+#REF!*L26+#REF!*M26+#REF!*N26)/#REF!</f>
        <v>#REF!</v>
      </c>
      <c r="P26" s="21"/>
      <c r="Q26" s="34">
        <f t="shared" si="0"/>
        <v>0</v>
      </c>
      <c r="R26" s="34" t="e">
        <f t="shared" si="1"/>
        <v>#REF!</v>
      </c>
    </row>
    <row r="27" spans="1:1024" ht="15.6" x14ac:dyDescent="0.3">
      <c r="O27" s="20"/>
      <c r="P27" s="22"/>
      <c r="Q27" s="19"/>
      <c r="R27" s="18"/>
    </row>
    <row r="28" spans="1:1024" ht="15.9" customHeight="1" x14ac:dyDescent="0.3">
      <c r="A28" s="147" t="s">
        <v>31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AMA28"/>
      <c r="AMB28"/>
      <c r="AMC28"/>
      <c r="AMD28"/>
      <c r="AME28"/>
      <c r="AMF28"/>
      <c r="AMG28"/>
      <c r="AMH28"/>
      <c r="AMI28"/>
      <c r="AMJ28"/>
    </row>
    <row r="29" spans="1:1024" ht="9" customHeight="1" x14ac:dyDescent="0.3">
      <c r="A29" s="76"/>
      <c r="B29" s="76"/>
      <c r="C29" s="76"/>
      <c r="D29" s="76"/>
      <c r="E29" s="7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AMA29"/>
      <c r="AMB29"/>
      <c r="AMC29"/>
      <c r="AMD29"/>
      <c r="AME29"/>
      <c r="AMF29"/>
      <c r="AMG29"/>
      <c r="AMH29"/>
      <c r="AMI29"/>
      <c r="AMJ29"/>
    </row>
    <row r="30" spans="1:1024" ht="15.9" customHeight="1" x14ac:dyDescent="0.3">
      <c r="A30" s="148" t="s">
        <v>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AMA30"/>
      <c r="AMB30"/>
      <c r="AMC30"/>
      <c r="AMD30"/>
      <c r="AME30"/>
      <c r="AMF30"/>
      <c r="AMG30"/>
      <c r="AMH30"/>
      <c r="AMI30"/>
      <c r="AMJ30"/>
    </row>
    <row r="31" spans="1:1024" s="2" customFormat="1" ht="18.75" customHeight="1" x14ac:dyDescent="0.3">
      <c r="A31" s="149" t="s">
        <v>27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024" s="2" customFormat="1" ht="18.75" customHeight="1" x14ac:dyDescent="0.3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024" s="2" customFormat="1" ht="18.75" customHeight="1" x14ac:dyDescent="0.3">
      <c r="A33" s="149" t="s">
        <v>29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024" s="2" customFormat="1" ht="18.75" customHeight="1" x14ac:dyDescent="0.3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024" ht="18.75" customHeight="1" x14ac:dyDescent="0.3">
      <c r="A35" s="150" t="s">
        <v>30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46" spans="1:1024" ht="15.6" x14ac:dyDescent="0.3">
      <c r="A46" s="151" t="s">
        <v>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024" ht="15.6" x14ac:dyDescent="0.3">
      <c r="A47" s="151" t="s">
        <v>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1:1024" ht="15.6" x14ac:dyDescent="0.3">
      <c r="A48" s="152" t="s">
        <v>19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1:1024" ht="15.6" x14ac:dyDescent="0.3">
      <c r="A49" s="153" t="s">
        <v>121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</row>
    <row r="50" spans="1:1024" ht="15.6" x14ac:dyDescent="0.3">
      <c r="A50" s="154" t="s">
        <v>22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</row>
    <row r="51" spans="1:1024" ht="15.6" x14ac:dyDescent="0.3">
      <c r="A51" s="162" t="s">
        <v>2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81"/>
    </row>
    <row r="52" spans="1:1024" ht="131.25" customHeight="1" x14ac:dyDescent="0.3">
      <c r="A52" s="14"/>
      <c r="B52" s="155" t="s">
        <v>28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</row>
    <row r="53" spans="1:1024" ht="18" x14ac:dyDescent="0.35">
      <c r="A53" s="13"/>
      <c r="B53" s="28" t="s">
        <v>33</v>
      </c>
      <c r="C53" s="28"/>
      <c r="D53" s="28"/>
      <c r="E53" s="28"/>
      <c r="F53" s="28"/>
      <c r="G53" s="28"/>
      <c r="H53" s="28"/>
      <c r="I53" s="28"/>
      <c r="J53" s="28"/>
      <c r="K53" s="28"/>
      <c r="L53" s="121"/>
      <c r="M53" s="121"/>
      <c r="N53" s="121"/>
      <c r="O53" s="27"/>
      <c r="P53" s="121"/>
      <c r="Q53" s="121"/>
      <c r="R53" s="121"/>
    </row>
    <row r="54" spans="1:1024" ht="18" x14ac:dyDescent="0.35">
      <c r="A54" s="13"/>
      <c r="B54" s="141" t="s">
        <v>12</v>
      </c>
      <c r="C54" s="141"/>
      <c r="D54" s="141"/>
      <c r="E54" s="141"/>
      <c r="F54" s="141"/>
      <c r="G54" s="141"/>
      <c r="H54" s="141"/>
      <c r="I54" s="144">
        <v>1</v>
      </c>
      <c r="J54" s="144"/>
      <c r="K54" s="28" t="s">
        <v>11</v>
      </c>
      <c r="L54" s="29"/>
      <c r="M54" s="145" t="s">
        <v>7</v>
      </c>
      <c r="N54" s="145"/>
      <c r="O54" s="145"/>
      <c r="P54" s="146" t="s">
        <v>8</v>
      </c>
      <c r="Q54" s="146"/>
      <c r="R54" s="146"/>
    </row>
    <row r="55" spans="1:1024" ht="18" x14ac:dyDescent="0.35">
      <c r="A55" s="13"/>
      <c r="B55" s="157" t="s">
        <v>10</v>
      </c>
      <c r="C55" s="157"/>
      <c r="D55" s="140" t="s">
        <v>51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</row>
    <row r="56" spans="1:1024" ht="18" x14ac:dyDescent="0.35">
      <c r="A56" s="13"/>
      <c r="B56" s="141" t="s">
        <v>9</v>
      </c>
      <c r="C56" s="14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</row>
    <row r="57" spans="1:1024" ht="15.6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024" ht="15.6" x14ac:dyDescent="0.3">
      <c r="A58" s="23"/>
      <c r="B58" s="142" t="s">
        <v>13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3"/>
      <c r="R58" s="12">
        <v>4</v>
      </c>
    </row>
    <row r="59" spans="1:1024" ht="15.6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024" ht="15.6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/>
      <c r="P60" s="142" t="s">
        <v>14</v>
      </c>
      <c r="Q60" s="143"/>
      <c r="R60" s="12">
        <f>IF($R$58=2,1,ROUNDDOWN(R58*0.4,0))</f>
        <v>1</v>
      </c>
    </row>
    <row r="61" spans="1:1024" ht="27.75" customHeight="1" x14ac:dyDescent="0.3">
      <c r="A61" s="5"/>
      <c r="B61" s="78"/>
      <c r="C61" s="77" t="s">
        <v>44</v>
      </c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22.8" x14ac:dyDescent="0.3">
      <c r="A62" s="8"/>
      <c r="B62" s="82" t="s">
        <v>3</v>
      </c>
      <c r="C62" s="82" t="s">
        <v>4</v>
      </c>
      <c r="D62" s="17" t="s">
        <v>52</v>
      </c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8.600000000000001" thickBot="1" x14ac:dyDescent="0.4">
      <c r="A63" s="6"/>
      <c r="B63" s="72">
        <v>1</v>
      </c>
      <c r="C63" s="64" t="s">
        <v>43</v>
      </c>
      <c r="D63" s="123">
        <v>190</v>
      </c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8" x14ac:dyDescent="0.35">
      <c r="A64" s="6"/>
      <c r="B64" s="122">
        <v>2</v>
      </c>
      <c r="C64" s="58" t="s">
        <v>45</v>
      </c>
      <c r="D64" s="39" t="s">
        <v>48</v>
      </c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8" x14ac:dyDescent="0.35">
      <c r="A65" s="6"/>
      <c r="B65" s="67">
        <v>3</v>
      </c>
      <c r="C65" s="48" t="s">
        <v>46</v>
      </c>
      <c r="D65" s="34" t="s">
        <v>49</v>
      </c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8" x14ac:dyDescent="0.35">
      <c r="A66" s="6"/>
      <c r="B66" s="35">
        <v>4</v>
      </c>
      <c r="C66" s="58" t="s">
        <v>47</v>
      </c>
      <c r="D66" s="34" t="s">
        <v>50</v>
      </c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8" hidden="1" x14ac:dyDescent="0.35">
      <c r="A67" s="6"/>
      <c r="B67" s="31"/>
      <c r="C67" s="48"/>
      <c r="D67" s="87"/>
      <c r="E67" s="83"/>
      <c r="F67" s="86"/>
      <c r="G67" s="83"/>
      <c r="H67" s="110"/>
      <c r="I67" s="110"/>
      <c r="J67" s="110"/>
      <c r="K67" s="114"/>
      <c r="L67" s="110"/>
      <c r="M67" s="114"/>
      <c r="N67" s="37"/>
      <c r="O67" s="33" t="e">
        <f>((D67*#REF!+E67*#REF!+F67*#REF!+G67*#REF!+H67*#REF!+I67*#REF!+J67*#REF!+K67*#REF!+#REF!*L67+#REF!*M67+#REF!*N67)/#REF!)*0.9</f>
        <v>#REF!</v>
      </c>
      <c r="P67" s="38"/>
      <c r="Q67" s="39">
        <f t="shared" ref="Q67:Q71" si="3">P67*0.1</f>
        <v>0</v>
      </c>
      <c r="R67" s="39" t="e">
        <f t="shared" ref="R67:R71" si="4">O67+Q67</f>
        <v>#REF!</v>
      </c>
    </row>
    <row r="68" spans="1:1024" ht="18" hidden="1" x14ac:dyDescent="0.35">
      <c r="A68" s="6"/>
      <c r="B68" s="67"/>
      <c r="C68" s="48"/>
      <c r="D68" s="89"/>
      <c r="E68" s="83"/>
      <c r="F68" s="86"/>
      <c r="G68" s="83"/>
      <c r="H68" s="110"/>
      <c r="I68" s="110"/>
      <c r="J68" s="110"/>
      <c r="K68" s="114"/>
      <c r="L68" s="110"/>
      <c r="M68" s="114"/>
      <c r="N68" s="37"/>
      <c r="O68" s="33" t="e">
        <f>((D68*#REF!+E68*#REF!+F68*#REF!+G68*#REF!+H68*#REF!+I68*#REF!+J68*#REF!+K68*#REF!+#REF!*L68+#REF!*M68+#REF!*N68)/#REF!)*0.9</f>
        <v>#REF!</v>
      </c>
      <c r="P68" s="38"/>
      <c r="Q68" s="39">
        <f t="shared" si="3"/>
        <v>0</v>
      </c>
      <c r="R68" s="39" t="e">
        <f t="shared" si="4"/>
        <v>#REF!</v>
      </c>
    </row>
    <row r="69" spans="1:1024" ht="18" hidden="1" x14ac:dyDescent="0.35">
      <c r="A69" s="6"/>
      <c r="B69" s="31"/>
      <c r="C69" s="48"/>
      <c r="D69" s="86"/>
      <c r="E69" s="83"/>
      <c r="F69" s="86"/>
      <c r="G69" s="83"/>
      <c r="H69" s="110"/>
      <c r="I69" s="110"/>
      <c r="J69" s="110"/>
      <c r="K69" s="114"/>
      <c r="L69" s="110"/>
      <c r="M69" s="114"/>
      <c r="N69" s="37"/>
      <c r="O69" s="33" t="e">
        <f>((D69*#REF!+E69*#REF!+F69*#REF!+G69*#REF!+H69*#REF!+I69*#REF!+J69*#REF!+K69*#REF!+#REF!*L69+#REF!*M69+#REF!*N69)/#REF!)*0.9</f>
        <v>#REF!</v>
      </c>
      <c r="P69" s="38"/>
      <c r="Q69" s="39">
        <f t="shared" si="3"/>
        <v>0</v>
      </c>
      <c r="R69" s="39" t="e">
        <f t="shared" si="4"/>
        <v>#REF!</v>
      </c>
    </row>
    <row r="70" spans="1:1024" ht="18" hidden="1" x14ac:dyDescent="0.35">
      <c r="A70" s="6"/>
      <c r="B70" s="67"/>
      <c r="C70" s="48"/>
      <c r="D70" s="86"/>
      <c r="E70" s="83"/>
      <c r="F70" s="86"/>
      <c r="G70" s="83"/>
      <c r="H70" s="110"/>
      <c r="I70" s="110"/>
      <c r="J70" s="110"/>
      <c r="K70" s="114"/>
      <c r="L70" s="110"/>
      <c r="M70" s="114"/>
      <c r="N70" s="37"/>
      <c r="O70" s="33" t="e">
        <f>((D70*#REF!+E70*#REF!+F70*#REF!+G70*#REF!+H70*#REF!+I70*#REF!+J70*#REF!+K70*#REF!+#REF!*L70+#REF!*M70+#REF!*N70)/#REF!)*0.9</f>
        <v>#REF!</v>
      </c>
      <c r="P70" s="38"/>
      <c r="Q70" s="39">
        <f t="shared" si="3"/>
        <v>0</v>
      </c>
      <c r="R70" s="39" t="e">
        <f t="shared" si="4"/>
        <v>#REF!</v>
      </c>
    </row>
    <row r="71" spans="1:1024" ht="18" hidden="1" x14ac:dyDescent="0.35">
      <c r="A71" s="6"/>
      <c r="B71" s="67"/>
      <c r="C71" s="48"/>
      <c r="D71" s="91"/>
      <c r="E71" s="83"/>
      <c r="F71" s="86"/>
      <c r="G71" s="83"/>
      <c r="H71" s="110"/>
      <c r="I71" s="110"/>
      <c r="J71" s="110"/>
      <c r="K71" s="114"/>
      <c r="L71" s="110"/>
      <c r="M71" s="114"/>
      <c r="N71" s="37"/>
      <c r="O71" s="33" t="e">
        <f>((D71*#REF!+E71*#REF!+F71*#REF!+G71*#REF!+H71*#REF!+I71*#REF!+J71*#REF!+K71*#REF!+#REF!*L71+#REF!*M71+#REF!*N71)/#REF!)*0.9</f>
        <v>#REF!</v>
      </c>
      <c r="P71" s="38"/>
      <c r="Q71" s="39">
        <f t="shared" si="3"/>
        <v>0</v>
      </c>
      <c r="R71" s="39" t="e">
        <f t="shared" si="4"/>
        <v>#REF!</v>
      </c>
    </row>
    <row r="72" spans="1:1024" ht="15.6" x14ac:dyDescent="0.3">
      <c r="O72" s="20"/>
      <c r="P72" s="22"/>
      <c r="Q72" s="19"/>
      <c r="R72" s="18"/>
    </row>
    <row r="73" spans="1:1024" ht="15.6" x14ac:dyDescent="0.3">
      <c r="A73" s="147" t="s">
        <v>31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4" spans="1:1024" ht="15.6" x14ac:dyDescent="0.3">
      <c r="A74" s="76"/>
      <c r="B74" s="76"/>
      <c r="C74" s="76"/>
      <c r="D74" s="76"/>
      <c r="E74" s="76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1:1024" ht="15.6" x14ac:dyDescent="0.3">
      <c r="A75" s="148" t="s">
        <v>6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1:1024" ht="15.6" x14ac:dyDescent="0.3">
      <c r="A76" s="149" t="s">
        <v>27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1:1024" ht="15.6" x14ac:dyDescent="0.3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1:1024" ht="15.6" x14ac:dyDescent="0.3">
      <c r="A78" s="149" t="s">
        <v>29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1:1024" ht="15.6" x14ac:dyDescent="0.3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</row>
    <row r="80" spans="1:1024" ht="15.6" x14ac:dyDescent="0.3">
      <c r="A80" s="150" t="s">
        <v>30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</row>
    <row r="91" spans="1:18" ht="15.6" x14ac:dyDescent="0.3">
      <c r="A91" s="151" t="s">
        <v>0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1:18" ht="15.6" x14ac:dyDescent="0.3">
      <c r="A92" s="151" t="s">
        <v>1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1:18" ht="15.6" x14ac:dyDescent="0.3">
      <c r="A93" s="152" t="s">
        <v>19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1:18" ht="15.6" x14ac:dyDescent="0.3">
      <c r="A94" s="153" t="s">
        <v>120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</row>
    <row r="95" spans="1:18" ht="15.6" x14ac:dyDescent="0.3">
      <c r="A95" s="154" t="s">
        <v>22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1:18" ht="15.6" x14ac:dyDescent="0.3">
      <c r="A96" s="162" t="s">
        <v>2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81"/>
    </row>
    <row r="97" spans="1:1024" ht="132.75" customHeight="1" x14ac:dyDescent="0.3">
      <c r="A97" s="14"/>
      <c r="B97" s="155" t="s">
        <v>28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</row>
    <row r="98" spans="1:1024" ht="18" x14ac:dyDescent="0.35">
      <c r="A98" s="13"/>
      <c r="B98" s="28" t="s">
        <v>33</v>
      </c>
      <c r="C98" s="28"/>
      <c r="D98" s="28"/>
      <c r="E98" s="28"/>
      <c r="F98" s="28"/>
      <c r="G98" s="28"/>
      <c r="H98" s="28"/>
      <c r="I98" s="28"/>
      <c r="J98" s="28"/>
      <c r="K98" s="28"/>
      <c r="L98" s="121"/>
      <c r="M98" s="121"/>
      <c r="N98" s="121"/>
      <c r="O98" s="27"/>
      <c r="P98" s="121"/>
      <c r="Q98" s="121"/>
      <c r="R98" s="121"/>
    </row>
    <row r="99" spans="1:1024" ht="18" x14ac:dyDescent="0.35">
      <c r="A99" s="13"/>
      <c r="B99" s="141" t="s">
        <v>12</v>
      </c>
      <c r="C99" s="141"/>
      <c r="D99" s="141"/>
      <c r="E99" s="141"/>
      <c r="F99" s="141"/>
      <c r="G99" s="141"/>
      <c r="H99" s="141"/>
      <c r="I99" s="144">
        <v>1</v>
      </c>
      <c r="J99" s="144"/>
      <c r="K99" s="28" t="s">
        <v>11</v>
      </c>
      <c r="L99" s="28"/>
      <c r="M99" s="145" t="s">
        <v>7</v>
      </c>
      <c r="N99" s="145"/>
      <c r="O99" s="145"/>
      <c r="P99" s="146" t="s">
        <v>8</v>
      </c>
      <c r="Q99" s="146"/>
      <c r="R99" s="146"/>
    </row>
    <row r="100" spans="1:1024" ht="18" x14ac:dyDescent="0.35">
      <c r="A100" s="13"/>
      <c r="B100" s="157" t="s">
        <v>10</v>
      </c>
      <c r="C100" s="157"/>
      <c r="D100" s="140" t="s">
        <v>18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</row>
    <row r="101" spans="1:1024" ht="18" x14ac:dyDescent="0.35">
      <c r="A101" s="13"/>
      <c r="B101" s="141" t="s">
        <v>9</v>
      </c>
      <c r="C101" s="14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</row>
    <row r="102" spans="1:1024" ht="15.6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024" ht="15.6" x14ac:dyDescent="0.3">
      <c r="A103" s="23"/>
      <c r="B103" s="142" t="s">
        <v>13</v>
      </c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3"/>
      <c r="R103" s="12">
        <v>4</v>
      </c>
    </row>
    <row r="104" spans="1:1024" ht="15.6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024" ht="15.6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7"/>
      <c r="P105" s="142" t="s">
        <v>14</v>
      </c>
      <c r="Q105" s="143"/>
      <c r="R105" s="12">
        <f>IF($R$103=2,1,ROUNDDOWN(R103*0.4,0))</f>
        <v>1</v>
      </c>
    </row>
    <row r="106" spans="1:1024" ht="20.25" customHeight="1" x14ac:dyDescent="0.3">
      <c r="A106" s="5"/>
      <c r="B106" s="78"/>
      <c r="C106" s="77" t="s">
        <v>62</v>
      </c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22.8" x14ac:dyDescent="0.3">
      <c r="A107" s="8"/>
      <c r="B107" s="82" t="s">
        <v>3</v>
      </c>
      <c r="C107" s="82" t="s">
        <v>4</v>
      </c>
      <c r="D107" s="17" t="s">
        <v>52</v>
      </c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8.600000000000001" thickBot="1" x14ac:dyDescent="0.4">
      <c r="A108" s="6"/>
      <c r="B108" s="72">
        <v>1</v>
      </c>
      <c r="C108" s="64" t="s">
        <v>53</v>
      </c>
      <c r="D108" s="103" t="s">
        <v>54</v>
      </c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8" x14ac:dyDescent="0.35">
      <c r="A109" s="6"/>
      <c r="B109" s="35">
        <v>2</v>
      </c>
      <c r="C109" s="58" t="s">
        <v>55</v>
      </c>
      <c r="D109" s="102" t="s">
        <v>56</v>
      </c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18" x14ac:dyDescent="0.35">
      <c r="A110" s="6"/>
      <c r="B110" s="31">
        <v>3</v>
      </c>
      <c r="C110" s="48" t="s">
        <v>57</v>
      </c>
      <c r="D110" s="75" t="s">
        <v>58</v>
      </c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8" x14ac:dyDescent="0.35">
      <c r="A111" s="6"/>
      <c r="B111" s="35">
        <v>4</v>
      </c>
      <c r="C111" s="58" t="s">
        <v>59</v>
      </c>
      <c r="D111" s="75" t="s">
        <v>60</v>
      </c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8" hidden="1" x14ac:dyDescent="0.35">
      <c r="A112" s="6"/>
      <c r="B112" s="31"/>
      <c r="C112" s="48"/>
      <c r="D112" s="93"/>
      <c r="E112" s="83"/>
      <c r="F112" s="83"/>
      <c r="G112" s="83"/>
      <c r="H112" s="114"/>
      <c r="I112" s="114"/>
      <c r="J112" s="114"/>
      <c r="K112" s="114"/>
      <c r="L112" s="110"/>
      <c r="M112" s="114"/>
      <c r="N112" s="32"/>
      <c r="O112" s="33" t="e">
        <f>((D112*#REF!+E112*#REF!+F112*#REF!+G112*#REF!+H112*#REF!+I112*#REF!+J112*#REF!+K112*#REF!+#REF!*L112+#REF!*M112+#REF!*N112)/#REF!)*0.9</f>
        <v>#REF!</v>
      </c>
      <c r="P112" s="33"/>
      <c r="Q112" s="34">
        <f t="shared" ref="Q112" si="5">P112*0.1</f>
        <v>0</v>
      </c>
      <c r="R112" s="34" t="e">
        <f t="shared" ref="R112" si="6">O112+Q112</f>
        <v>#REF!</v>
      </c>
    </row>
    <row r="113" spans="1:18" ht="18" hidden="1" x14ac:dyDescent="0.35">
      <c r="A113" s="6"/>
      <c r="B113" s="31"/>
      <c r="C113" s="48"/>
      <c r="D113" s="93"/>
      <c r="E113" s="93"/>
      <c r="F113" s="92"/>
      <c r="G113" s="92"/>
      <c r="H113" s="94"/>
      <c r="I113" s="92"/>
      <c r="J113" s="94"/>
      <c r="K113" s="94"/>
      <c r="L113" s="32"/>
      <c r="M113" s="32"/>
      <c r="N113" s="32"/>
      <c r="O113" s="33"/>
      <c r="P113" s="33"/>
      <c r="Q113" s="34"/>
      <c r="R113" s="34"/>
    </row>
    <row r="114" spans="1:18" ht="18" hidden="1" x14ac:dyDescent="0.35">
      <c r="A114" s="6"/>
      <c r="B114" s="31"/>
      <c r="C114" s="48"/>
      <c r="D114" s="94"/>
      <c r="E114" s="94"/>
      <c r="F114" s="92"/>
      <c r="G114" s="92"/>
      <c r="H114" s="94"/>
      <c r="I114" s="92"/>
      <c r="J114" s="94"/>
      <c r="K114" s="94"/>
      <c r="L114" s="32"/>
      <c r="M114" s="32"/>
      <c r="N114" s="32"/>
      <c r="O114" s="33"/>
      <c r="P114" s="33"/>
      <c r="Q114" s="34"/>
      <c r="R114" s="34"/>
    </row>
    <row r="115" spans="1:18" ht="18" hidden="1" x14ac:dyDescent="0.35">
      <c r="A115" s="6"/>
      <c r="B115" s="31"/>
      <c r="C115" s="48"/>
      <c r="D115" s="94"/>
      <c r="E115" s="94"/>
      <c r="F115" s="92"/>
      <c r="G115" s="92"/>
      <c r="H115" s="94"/>
      <c r="I115" s="92"/>
      <c r="J115" s="94"/>
      <c r="K115" s="94"/>
      <c r="L115" s="32"/>
      <c r="M115" s="32"/>
      <c r="N115" s="32"/>
      <c r="O115" s="33"/>
      <c r="P115" s="33"/>
      <c r="Q115" s="34"/>
      <c r="R115" s="34"/>
    </row>
    <row r="116" spans="1:18" ht="18" hidden="1" x14ac:dyDescent="0.35">
      <c r="A116" s="6"/>
      <c r="B116" s="46"/>
      <c r="C116" s="54"/>
      <c r="D116" s="95"/>
      <c r="E116" s="95"/>
      <c r="F116" s="88"/>
      <c r="G116" s="88"/>
      <c r="H116" s="95"/>
      <c r="I116" s="96"/>
      <c r="J116" s="95"/>
      <c r="K116" s="95"/>
      <c r="L116" s="37"/>
      <c r="M116" s="37"/>
      <c r="N116" s="37"/>
      <c r="O116" s="38"/>
      <c r="P116" s="38"/>
      <c r="Q116" s="39"/>
      <c r="R116" s="39"/>
    </row>
    <row r="117" spans="1:18" ht="18.600000000000001" hidden="1" thickBot="1" x14ac:dyDescent="0.4">
      <c r="A117" s="6"/>
      <c r="B117" s="46"/>
      <c r="C117" s="64"/>
      <c r="D117" s="91"/>
      <c r="E117" s="91"/>
      <c r="F117" s="83"/>
      <c r="G117" s="83"/>
      <c r="H117" s="91"/>
      <c r="I117" s="92"/>
      <c r="J117" s="91"/>
      <c r="K117" s="91"/>
      <c r="L117" s="32"/>
      <c r="M117" s="32"/>
      <c r="N117" s="32"/>
      <c r="O117" s="33"/>
      <c r="P117" s="33"/>
      <c r="Q117" s="34"/>
      <c r="R117" s="34"/>
    </row>
    <row r="118" spans="1:18" ht="18" hidden="1" x14ac:dyDescent="0.35">
      <c r="C118" s="54"/>
      <c r="D118" s="63"/>
      <c r="E118" s="63"/>
      <c r="F118" s="63"/>
      <c r="G118" s="63"/>
      <c r="H118" s="63"/>
      <c r="I118" s="63"/>
      <c r="J118" s="63"/>
      <c r="K118" s="63"/>
      <c r="L118" s="63"/>
      <c r="O118" s="20"/>
      <c r="P118" s="22"/>
      <c r="Q118" s="19"/>
      <c r="R118" s="18"/>
    </row>
    <row r="119" spans="1:18" ht="15.6" x14ac:dyDescent="0.3">
      <c r="O119" s="20"/>
      <c r="P119" s="22"/>
      <c r="Q119" s="19"/>
      <c r="R119" s="18"/>
    </row>
    <row r="120" spans="1:18" ht="15.6" x14ac:dyDescent="0.3">
      <c r="A120" s="147" t="s">
        <v>31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</row>
    <row r="121" spans="1:18" ht="15.6" x14ac:dyDescent="0.3">
      <c r="A121" s="76"/>
      <c r="B121" s="76"/>
      <c r="C121" s="76"/>
      <c r="D121" s="76"/>
      <c r="E121" s="76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1:18" ht="15.6" x14ac:dyDescent="0.3">
      <c r="A122" s="148" t="s">
        <v>6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</row>
    <row r="123" spans="1:18" ht="15.6" x14ac:dyDescent="0.3">
      <c r="A123" s="149" t="s">
        <v>27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</row>
    <row r="124" spans="1:18" ht="15.6" x14ac:dyDescent="0.3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</row>
    <row r="125" spans="1:18" ht="15.6" x14ac:dyDescent="0.3">
      <c r="A125" s="149" t="s">
        <v>29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</row>
    <row r="126" spans="1:18" ht="15.6" x14ac:dyDescent="0.3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</row>
    <row r="127" spans="1:18" ht="15.6" x14ac:dyDescent="0.3">
      <c r="A127" s="150" t="s">
        <v>30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</row>
    <row r="138" spans="1:18" ht="15.6" x14ac:dyDescent="0.3">
      <c r="A138" s="151" t="s">
        <v>0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</row>
    <row r="139" spans="1:18" ht="15.6" x14ac:dyDescent="0.3">
      <c r="A139" s="151" t="s">
        <v>1</v>
      </c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</row>
    <row r="140" spans="1:18" ht="15.6" x14ac:dyDescent="0.3">
      <c r="A140" s="152" t="s">
        <v>19</v>
      </c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</row>
    <row r="141" spans="1:18" ht="15.6" x14ac:dyDescent="0.3">
      <c r="A141" s="153" t="s">
        <v>119</v>
      </c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</row>
    <row r="142" spans="1:18" ht="15.6" x14ac:dyDescent="0.3">
      <c r="A142" s="154" t="s">
        <v>22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</row>
    <row r="143" spans="1:18" ht="15.6" x14ac:dyDescent="0.3">
      <c r="A143" s="162" t="s">
        <v>2</v>
      </c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81"/>
    </row>
    <row r="144" spans="1:18" ht="134.25" customHeight="1" x14ac:dyDescent="0.3">
      <c r="A144" s="14"/>
      <c r="B144" s="155" t="s">
        <v>28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</row>
    <row r="145" spans="1:1024" ht="18" x14ac:dyDescent="0.35">
      <c r="A145" s="13"/>
      <c r="B145" s="28" t="s">
        <v>33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121"/>
      <c r="M145" s="121"/>
      <c r="N145" s="121"/>
      <c r="O145" s="27"/>
      <c r="P145" s="121"/>
      <c r="Q145" s="121"/>
      <c r="R145" s="121"/>
    </row>
    <row r="146" spans="1:1024" ht="18" x14ac:dyDescent="0.35">
      <c r="A146" s="13"/>
      <c r="B146" s="141" t="s">
        <v>12</v>
      </c>
      <c r="C146" s="141"/>
      <c r="D146" s="141"/>
      <c r="E146" s="141"/>
      <c r="F146" s="141"/>
      <c r="G146" s="141"/>
      <c r="H146" s="141"/>
      <c r="I146" s="144">
        <v>1</v>
      </c>
      <c r="J146" s="144"/>
      <c r="K146" s="28" t="s">
        <v>11</v>
      </c>
      <c r="L146" s="28"/>
      <c r="M146" s="145" t="s">
        <v>7</v>
      </c>
      <c r="N146" s="145"/>
      <c r="O146" s="145"/>
      <c r="P146" s="146" t="s">
        <v>8</v>
      </c>
      <c r="Q146" s="146"/>
      <c r="R146" s="146"/>
    </row>
    <row r="147" spans="1:1024" ht="18" x14ac:dyDescent="0.35">
      <c r="A147" s="13"/>
      <c r="B147" s="157" t="s">
        <v>10</v>
      </c>
      <c r="C147" s="157"/>
      <c r="D147" s="140" t="s">
        <v>17</v>
      </c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</row>
    <row r="148" spans="1:1024" ht="18" x14ac:dyDescent="0.35">
      <c r="A148" s="13"/>
      <c r="B148" s="141" t="s">
        <v>9</v>
      </c>
      <c r="C148" s="14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</row>
    <row r="149" spans="1:1024" ht="15.6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1:1024" ht="15.6" x14ac:dyDescent="0.3">
      <c r="A150" s="23"/>
      <c r="B150" s="142" t="s">
        <v>13</v>
      </c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3"/>
      <c r="R150" s="12">
        <v>3</v>
      </c>
    </row>
    <row r="151" spans="1:1024" ht="15.6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024" ht="15.6" x14ac:dyDescent="0.3">
      <c r="A152" s="4"/>
      <c r="B152" s="4"/>
      <c r="C152" s="4"/>
      <c r="D152" s="158" t="s">
        <v>5</v>
      </c>
      <c r="E152" s="159"/>
      <c r="F152" s="159"/>
      <c r="G152" s="159"/>
      <c r="H152" s="159"/>
      <c r="I152" s="159"/>
      <c r="J152" s="159"/>
      <c r="K152" s="159"/>
      <c r="L152" s="159"/>
      <c r="M152" s="159"/>
      <c r="N152" s="160"/>
      <c r="O152" s="7"/>
      <c r="P152" s="142" t="s">
        <v>14</v>
      </c>
      <c r="Q152" s="143"/>
      <c r="R152" s="12">
        <f>IF($R$150=2,1,ROUNDDOWN(R150*0.4,0))</f>
        <v>1</v>
      </c>
    </row>
    <row r="153" spans="1:1024" ht="21" customHeight="1" x14ac:dyDescent="0.3">
      <c r="A153" s="5"/>
      <c r="B153" s="78"/>
      <c r="C153" s="77" t="s">
        <v>61</v>
      </c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t="22.8" x14ac:dyDescent="0.3">
      <c r="A154" s="8"/>
      <c r="B154" s="82" t="s">
        <v>3</v>
      </c>
      <c r="C154" s="82" t="s">
        <v>4</v>
      </c>
      <c r="D154" s="17" t="s">
        <v>52</v>
      </c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ht="18.600000000000001" thickBot="1" x14ac:dyDescent="0.4">
      <c r="A155" s="6"/>
      <c r="B155" s="68">
        <v>1</v>
      </c>
      <c r="C155" s="64" t="s">
        <v>63</v>
      </c>
      <c r="D155" s="103" t="s">
        <v>66</v>
      </c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ht="19.5" customHeight="1" x14ac:dyDescent="0.35">
      <c r="A156" s="6"/>
      <c r="B156" s="35">
        <v>2</v>
      </c>
      <c r="C156" s="58" t="s">
        <v>64</v>
      </c>
      <c r="D156" s="102" t="s">
        <v>67</v>
      </c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18" x14ac:dyDescent="0.35">
      <c r="A157" s="6"/>
      <c r="B157" s="31">
        <v>3</v>
      </c>
      <c r="C157" s="48" t="s">
        <v>65</v>
      </c>
      <c r="D157" s="75" t="s">
        <v>68</v>
      </c>
      <c r="E157" s="125"/>
      <c r="F157" s="90"/>
      <c r="G157" s="90"/>
      <c r="H157" s="126"/>
      <c r="I157" s="117"/>
      <c r="J157" s="117"/>
      <c r="K157" s="117"/>
      <c r="L157" s="126"/>
      <c r="M157" s="117"/>
      <c r="N157" s="47"/>
      <c r="O157" s="50"/>
      <c r="P157" s="50"/>
      <c r="Q157" s="51"/>
      <c r="R157" s="51"/>
    </row>
    <row r="158" spans="1:1024" ht="18" hidden="1" x14ac:dyDescent="0.35">
      <c r="A158" s="6"/>
      <c r="B158" s="31">
        <v>4</v>
      </c>
      <c r="C158" s="44"/>
      <c r="D158" s="96"/>
      <c r="E158" s="87"/>
      <c r="F158" s="88"/>
      <c r="G158" s="88"/>
      <c r="H158" s="116"/>
      <c r="I158" s="115"/>
      <c r="J158" s="115"/>
      <c r="K158" s="115"/>
      <c r="L158" s="116"/>
      <c r="M158" s="115"/>
      <c r="N158" s="57"/>
      <c r="O158" s="38" t="e">
        <f>((D158*#REF!+E158*#REF!+F158*#REF!+G158*#REF!+H158*#REF!+I158*#REF!+J158*#REF!+K158*#REF!+#REF!*L158+#REF!*M158+#REF!*N158)/#REF!)*0.9</f>
        <v>#REF!</v>
      </c>
      <c r="P158" s="38"/>
      <c r="Q158" s="39">
        <f t="shared" ref="Q158" si="7">P158*0.1</f>
        <v>0</v>
      </c>
      <c r="R158" s="39" t="e">
        <f t="shared" ref="R158" si="8">O158+Q158</f>
        <v>#REF!</v>
      </c>
    </row>
    <row r="159" spans="1:1024" ht="18" hidden="1" x14ac:dyDescent="0.35">
      <c r="A159" s="6"/>
      <c r="B159" s="35"/>
      <c r="C159" s="44"/>
      <c r="D159" s="92"/>
      <c r="E159" s="91"/>
      <c r="F159" s="91"/>
      <c r="G159" s="83"/>
      <c r="H159" s="91"/>
      <c r="I159" s="83"/>
      <c r="J159" s="83"/>
      <c r="K159" s="91"/>
      <c r="L159" s="97"/>
      <c r="M159" s="44"/>
      <c r="N159" s="44"/>
      <c r="O159" s="38"/>
      <c r="P159" s="33"/>
      <c r="Q159" s="34"/>
      <c r="R159" s="34"/>
    </row>
    <row r="160" spans="1:1024" ht="18" hidden="1" x14ac:dyDescent="0.35">
      <c r="A160" s="6"/>
      <c r="B160" s="31"/>
      <c r="C160" s="44"/>
      <c r="D160" s="92"/>
      <c r="E160" s="91"/>
      <c r="F160" s="91"/>
      <c r="G160" s="83"/>
      <c r="H160" s="91"/>
      <c r="I160" s="83"/>
      <c r="J160" s="83"/>
      <c r="K160" s="91"/>
      <c r="L160" s="97"/>
      <c r="M160" s="44"/>
      <c r="N160" s="44"/>
      <c r="O160" s="33"/>
      <c r="P160" s="33"/>
      <c r="Q160" s="34"/>
      <c r="R160" s="34"/>
    </row>
    <row r="161" spans="1:18" ht="18" hidden="1" x14ac:dyDescent="0.35">
      <c r="A161" s="6"/>
      <c r="B161" s="31"/>
      <c r="C161" s="44"/>
      <c r="D161" s="92"/>
      <c r="E161" s="91"/>
      <c r="F161" s="91"/>
      <c r="G161" s="91"/>
      <c r="H161" s="92"/>
      <c r="I161" s="91"/>
      <c r="J161" s="91"/>
      <c r="K161" s="91"/>
      <c r="L161" s="97"/>
      <c r="M161" s="44"/>
      <c r="N161" s="44"/>
      <c r="O161" s="33"/>
      <c r="P161" s="33"/>
      <c r="Q161" s="34"/>
      <c r="R161" s="34"/>
    </row>
    <row r="162" spans="1:18" ht="18" hidden="1" x14ac:dyDescent="0.35">
      <c r="A162" s="6"/>
      <c r="B162" s="46"/>
      <c r="C162" s="47"/>
      <c r="D162" s="88"/>
      <c r="E162" s="98"/>
      <c r="F162" s="98"/>
      <c r="G162" s="98"/>
      <c r="H162" s="88"/>
      <c r="I162" s="98"/>
      <c r="J162" s="98"/>
      <c r="K162" s="98"/>
      <c r="L162" s="69"/>
      <c r="M162" s="47"/>
      <c r="N162" s="47"/>
      <c r="O162" s="38"/>
      <c r="P162" s="50"/>
      <c r="Q162" s="39"/>
      <c r="R162" s="39"/>
    </row>
    <row r="163" spans="1:18" ht="18" hidden="1" x14ac:dyDescent="0.35">
      <c r="A163" s="6"/>
      <c r="B163" s="46"/>
      <c r="C163" s="47"/>
      <c r="D163" s="83"/>
      <c r="E163" s="91"/>
      <c r="F163" s="91"/>
      <c r="G163" s="91"/>
      <c r="H163" s="83"/>
      <c r="I163" s="91"/>
      <c r="J163" s="91"/>
      <c r="K163" s="91"/>
      <c r="L163" s="69"/>
      <c r="M163" s="47"/>
      <c r="N163" s="47"/>
      <c r="O163" s="33"/>
      <c r="P163" s="50"/>
      <c r="Q163" s="34"/>
      <c r="R163" s="34"/>
    </row>
    <row r="164" spans="1:18" ht="20.25" hidden="1" customHeight="1" x14ac:dyDescent="0.35">
      <c r="A164" s="6"/>
      <c r="B164" s="46"/>
      <c r="C164" s="47"/>
      <c r="D164" s="70"/>
      <c r="E164" s="70"/>
      <c r="F164" s="70"/>
      <c r="G164" s="70"/>
      <c r="H164" s="70"/>
      <c r="I164" s="70"/>
      <c r="J164" s="70"/>
      <c r="K164" s="70"/>
      <c r="L164" s="70"/>
      <c r="M164" s="62"/>
      <c r="N164" s="62"/>
      <c r="O164" s="50"/>
      <c r="P164" s="50"/>
      <c r="Q164" s="51"/>
      <c r="R164" s="51"/>
    </row>
    <row r="165" spans="1:18" ht="12" customHeight="1" x14ac:dyDescent="0.35"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52"/>
      <c r="P165" s="50"/>
      <c r="Q165" s="51"/>
      <c r="R165" s="53"/>
    </row>
    <row r="166" spans="1:18" ht="18" x14ac:dyDescent="0.35"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52"/>
      <c r="P166" s="50"/>
      <c r="Q166" s="51"/>
      <c r="R166" s="53"/>
    </row>
    <row r="167" spans="1:18" ht="15.6" x14ac:dyDescent="0.3">
      <c r="A167" s="147" t="s">
        <v>31</v>
      </c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</row>
    <row r="168" spans="1:18" ht="15.6" x14ac:dyDescent="0.3">
      <c r="A168" s="76"/>
      <c r="B168" s="76"/>
      <c r="C168" s="76"/>
      <c r="D168" s="76"/>
      <c r="E168" s="76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</row>
    <row r="169" spans="1:18" ht="15.6" x14ac:dyDescent="0.3">
      <c r="A169" s="148" t="s">
        <v>6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</row>
    <row r="170" spans="1:18" ht="15.6" x14ac:dyDescent="0.3">
      <c r="A170" s="149" t="s">
        <v>27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</row>
    <row r="171" spans="1:18" ht="15.6" x14ac:dyDescent="0.3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</row>
    <row r="172" spans="1:18" ht="15.6" x14ac:dyDescent="0.3">
      <c r="A172" s="149" t="s">
        <v>29</v>
      </c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</row>
    <row r="173" spans="1:18" ht="15.6" x14ac:dyDescent="0.3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</row>
    <row r="174" spans="1:18" ht="15.6" x14ac:dyDescent="0.3">
      <c r="A174" s="150" t="s">
        <v>30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</row>
    <row r="179" spans="1:18" ht="15.6" x14ac:dyDescent="0.3">
      <c r="A179" s="151" t="s">
        <v>0</v>
      </c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</row>
    <row r="180" spans="1:18" ht="15.6" x14ac:dyDescent="0.3">
      <c r="A180" s="151" t="s">
        <v>1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</row>
    <row r="181" spans="1:18" ht="15.6" x14ac:dyDescent="0.3">
      <c r="A181" s="152" t="s">
        <v>19</v>
      </c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</row>
    <row r="182" spans="1:18" ht="15.6" x14ac:dyDescent="0.3">
      <c r="A182" s="153" t="s">
        <v>118</v>
      </c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</row>
    <row r="183" spans="1:18" ht="15.6" x14ac:dyDescent="0.3">
      <c r="A183" s="154" t="s">
        <v>22</v>
      </c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</row>
    <row r="184" spans="1:18" ht="15.6" x14ac:dyDescent="0.3">
      <c r="A184" s="81" t="s">
        <v>2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8" ht="131.25" customHeight="1" x14ac:dyDescent="0.3">
      <c r="A185" s="14"/>
      <c r="B185" s="155" t="s">
        <v>28</v>
      </c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</row>
    <row r="186" spans="1:18" ht="18" x14ac:dyDescent="0.35">
      <c r="A186" s="13"/>
      <c r="B186" s="28" t="s">
        <v>33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121"/>
      <c r="M186" s="121"/>
      <c r="N186" s="121"/>
      <c r="O186" s="27"/>
      <c r="P186" s="121"/>
      <c r="Q186" s="121"/>
      <c r="R186" s="121"/>
    </row>
    <row r="187" spans="1:18" ht="20.25" customHeight="1" x14ac:dyDescent="0.35">
      <c r="A187" s="13"/>
      <c r="B187" s="141" t="s">
        <v>12</v>
      </c>
      <c r="C187" s="141"/>
      <c r="D187" s="141"/>
      <c r="E187" s="141"/>
      <c r="F187" s="141"/>
      <c r="G187" s="141"/>
      <c r="H187" s="141"/>
      <c r="I187" s="144">
        <v>1</v>
      </c>
      <c r="J187" s="144"/>
      <c r="K187" s="28" t="s">
        <v>11</v>
      </c>
      <c r="L187" s="28"/>
      <c r="M187" s="145" t="s">
        <v>7</v>
      </c>
      <c r="N187" s="145"/>
      <c r="O187" s="145"/>
      <c r="P187" s="146" t="s">
        <v>8</v>
      </c>
      <c r="Q187" s="146"/>
      <c r="R187" s="146"/>
    </row>
    <row r="188" spans="1:18" ht="18" x14ac:dyDescent="0.35">
      <c r="A188" s="13"/>
      <c r="B188" s="157" t="s">
        <v>10</v>
      </c>
      <c r="C188" s="157"/>
      <c r="D188" s="140" t="s">
        <v>25</v>
      </c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</row>
    <row r="189" spans="1:18" ht="18" x14ac:dyDescent="0.35">
      <c r="A189" s="13"/>
      <c r="B189" s="141" t="s">
        <v>9</v>
      </c>
      <c r="C189" s="141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</row>
    <row r="190" spans="1:18" ht="15.6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8" ht="15.6" x14ac:dyDescent="0.3">
      <c r="A191" s="23"/>
      <c r="B191" s="142" t="s">
        <v>13</v>
      </c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3"/>
      <c r="R191" s="12">
        <v>2</v>
      </c>
    </row>
    <row r="192" spans="1:18" ht="15.6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024" ht="15.6" x14ac:dyDescent="0.3">
      <c r="A193" s="4"/>
      <c r="B193" s="4"/>
      <c r="C193" s="4"/>
      <c r="D193" s="158" t="s">
        <v>5</v>
      </c>
      <c r="E193" s="159"/>
      <c r="F193" s="159"/>
      <c r="G193" s="159"/>
      <c r="H193" s="159"/>
      <c r="I193" s="159"/>
      <c r="J193" s="159"/>
      <c r="K193" s="159"/>
      <c r="L193" s="159"/>
      <c r="M193" s="159"/>
      <c r="N193" s="160"/>
      <c r="O193" s="7"/>
      <c r="P193" s="142" t="s">
        <v>14</v>
      </c>
      <c r="Q193" s="143"/>
      <c r="R193" s="12">
        <f>IF($R$150=2,1,ROUNDDOWN(R191*0.4,0))</f>
        <v>0</v>
      </c>
    </row>
    <row r="194" spans="1:1024" x14ac:dyDescent="0.3">
      <c r="A194" s="5"/>
      <c r="B194" s="78"/>
      <c r="C194" s="77" t="s">
        <v>73</v>
      </c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22.8" x14ac:dyDescent="0.3">
      <c r="A195" s="8"/>
      <c r="B195" s="79" t="s">
        <v>3</v>
      </c>
      <c r="C195" s="79" t="s">
        <v>4</v>
      </c>
      <c r="D195" s="30" t="s">
        <v>52</v>
      </c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ht="18.600000000000001" thickBot="1" x14ac:dyDescent="0.4">
      <c r="A196" s="6"/>
      <c r="B196" s="74">
        <v>1</v>
      </c>
      <c r="C196" s="64" t="s">
        <v>69</v>
      </c>
      <c r="D196" s="103" t="s">
        <v>71</v>
      </c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ht="18" x14ac:dyDescent="0.35">
      <c r="A197" s="6"/>
      <c r="B197" s="35">
        <v>2</v>
      </c>
      <c r="C197" s="58" t="s">
        <v>70</v>
      </c>
      <c r="D197" s="102" t="s">
        <v>72</v>
      </c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ht="18" hidden="1" x14ac:dyDescent="0.35">
      <c r="B198" s="35"/>
      <c r="C198" s="36"/>
      <c r="D198" s="56"/>
      <c r="E198" s="56"/>
      <c r="F198" s="56"/>
      <c r="G198" s="56"/>
      <c r="H198" s="56"/>
      <c r="I198" s="56"/>
      <c r="J198" s="56"/>
      <c r="K198" s="56"/>
      <c r="L198" s="56"/>
      <c r="M198" s="37"/>
      <c r="N198" s="37"/>
      <c r="O198" s="38"/>
      <c r="P198" s="38"/>
      <c r="Q198" s="39"/>
      <c r="R198" s="39"/>
    </row>
    <row r="199" spans="1:1024" ht="18" hidden="1" x14ac:dyDescent="0.35">
      <c r="B199" s="35"/>
      <c r="C199" s="44"/>
      <c r="D199" s="55"/>
      <c r="E199" s="55"/>
      <c r="F199" s="55"/>
      <c r="G199" s="55"/>
      <c r="H199" s="55"/>
      <c r="I199" s="55"/>
      <c r="J199" s="55"/>
      <c r="K199" s="55"/>
      <c r="L199" s="55"/>
      <c r="M199" s="32"/>
      <c r="N199" s="32"/>
      <c r="O199" s="33"/>
      <c r="P199" s="38"/>
      <c r="Q199" s="39"/>
      <c r="R199" s="34"/>
    </row>
    <row r="200" spans="1:1024" ht="18" hidden="1" x14ac:dyDescent="0.35">
      <c r="B200" s="46"/>
      <c r="C200" s="47"/>
      <c r="D200" s="70"/>
      <c r="E200" s="70"/>
      <c r="F200" s="70"/>
      <c r="G200" s="70"/>
      <c r="H200" s="70"/>
      <c r="I200" s="70"/>
      <c r="J200" s="70"/>
      <c r="K200" s="70"/>
      <c r="L200" s="70"/>
      <c r="M200" s="62"/>
      <c r="N200" s="62"/>
      <c r="O200" s="50"/>
      <c r="P200" s="50"/>
      <c r="Q200" s="51"/>
      <c r="R200" s="51"/>
    </row>
    <row r="201" spans="1:1024" ht="18.75" hidden="1" customHeight="1" x14ac:dyDescent="0.35">
      <c r="B201" s="47"/>
      <c r="C201" s="47"/>
      <c r="D201" s="70"/>
      <c r="E201" s="70"/>
      <c r="F201" s="70"/>
      <c r="G201" s="70"/>
      <c r="H201" s="70"/>
      <c r="I201" s="70"/>
      <c r="J201" s="70"/>
      <c r="K201" s="70"/>
      <c r="L201" s="70"/>
      <c r="M201" s="47"/>
      <c r="N201" s="47"/>
      <c r="O201" s="50"/>
      <c r="P201" s="50"/>
      <c r="Q201" s="51"/>
      <c r="R201" s="53"/>
    </row>
    <row r="202" spans="1:1024" ht="18.75" hidden="1" customHeight="1" x14ac:dyDescent="0.35">
      <c r="B202" s="47"/>
      <c r="C202" s="47"/>
      <c r="D202" s="70"/>
      <c r="E202" s="70"/>
      <c r="F202" s="70"/>
      <c r="G202" s="70"/>
      <c r="H202" s="70"/>
      <c r="I202" s="70"/>
      <c r="J202" s="70"/>
      <c r="K202" s="70"/>
      <c r="L202" s="70"/>
      <c r="M202" s="47"/>
      <c r="N202" s="47"/>
      <c r="O202" s="50"/>
      <c r="P202" s="50"/>
      <c r="Q202" s="51"/>
      <c r="R202" s="53"/>
    </row>
    <row r="203" spans="1:1024" ht="18.75" customHeight="1" x14ac:dyDescent="0.3"/>
    <row r="204" spans="1:1024" ht="18.75" customHeight="1" x14ac:dyDescent="0.3">
      <c r="A204" s="147" t="s">
        <v>31</v>
      </c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</row>
    <row r="205" spans="1:1024" ht="15.6" x14ac:dyDescent="0.3">
      <c r="A205" s="76"/>
      <c r="B205" s="76"/>
      <c r="C205" s="76"/>
      <c r="D205" s="76"/>
      <c r="E205" s="76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</row>
    <row r="206" spans="1:1024" ht="15.6" x14ac:dyDescent="0.3">
      <c r="A206" s="148" t="s">
        <v>6</v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</row>
    <row r="207" spans="1:1024" ht="15.6" x14ac:dyDescent="0.3">
      <c r="A207" s="149" t="s">
        <v>27</v>
      </c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</row>
    <row r="208" spans="1:1024" ht="15.6" x14ac:dyDescent="0.3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</row>
    <row r="209" spans="1:18" ht="15.6" x14ac:dyDescent="0.3">
      <c r="A209" s="149" t="s">
        <v>29</v>
      </c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</row>
    <row r="210" spans="1:18" ht="15.6" x14ac:dyDescent="0.3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</row>
    <row r="211" spans="1:18" ht="15.6" x14ac:dyDescent="0.3">
      <c r="A211" s="150" t="s">
        <v>30</v>
      </c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</row>
    <row r="217" spans="1:18" ht="15.6" x14ac:dyDescent="0.3">
      <c r="A217" s="151" t="s">
        <v>0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</row>
    <row r="218" spans="1:18" ht="15.6" x14ac:dyDescent="0.3">
      <c r="A218" s="151" t="s">
        <v>1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</row>
    <row r="219" spans="1:18" ht="15.6" x14ac:dyDescent="0.3">
      <c r="A219" s="152" t="s">
        <v>19</v>
      </c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</row>
    <row r="220" spans="1:18" ht="15.6" x14ac:dyDescent="0.3">
      <c r="A220" s="153" t="s">
        <v>116</v>
      </c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</row>
    <row r="221" spans="1:18" ht="15.6" x14ac:dyDescent="0.3">
      <c r="A221" s="154" t="s">
        <v>22</v>
      </c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</row>
    <row r="222" spans="1:18" ht="15.6" x14ac:dyDescent="0.3">
      <c r="A222" s="81" t="s">
        <v>2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1:18" ht="135" customHeight="1" x14ac:dyDescent="0.3">
      <c r="A223" s="14"/>
      <c r="B223" s="155" t="s">
        <v>28</v>
      </c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</row>
    <row r="224" spans="1:18" ht="18" x14ac:dyDescent="0.35">
      <c r="A224" s="13"/>
      <c r="B224" s="28" t="s">
        <v>33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121"/>
      <c r="M224" s="121"/>
      <c r="N224" s="121"/>
      <c r="O224" s="27"/>
      <c r="P224" s="121"/>
      <c r="Q224" s="121"/>
      <c r="R224" s="121"/>
    </row>
    <row r="225" spans="1:1024" ht="18" x14ac:dyDescent="0.35">
      <c r="A225" s="13"/>
      <c r="B225" s="141" t="s">
        <v>12</v>
      </c>
      <c r="C225" s="141"/>
      <c r="D225" s="141"/>
      <c r="E225" s="141"/>
      <c r="F225" s="141"/>
      <c r="G225" s="141"/>
      <c r="H225" s="141"/>
      <c r="I225" s="144">
        <v>1</v>
      </c>
      <c r="J225" s="144"/>
      <c r="K225" s="28" t="s">
        <v>11</v>
      </c>
      <c r="L225" s="28"/>
      <c r="M225" s="145" t="s">
        <v>7</v>
      </c>
      <c r="N225" s="145"/>
      <c r="O225" s="145"/>
      <c r="P225" s="146" t="s">
        <v>8</v>
      </c>
      <c r="Q225" s="146"/>
      <c r="R225" s="146"/>
    </row>
    <row r="226" spans="1:1024" ht="18" x14ac:dyDescent="0.35">
      <c r="A226" s="13"/>
      <c r="B226" s="157" t="s">
        <v>10</v>
      </c>
      <c r="C226" s="157"/>
      <c r="D226" s="140" t="s">
        <v>74</v>
      </c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</row>
    <row r="227" spans="1:1024" ht="18" x14ac:dyDescent="0.35">
      <c r="A227" s="13"/>
      <c r="B227" s="141" t="s">
        <v>9</v>
      </c>
      <c r="C227" s="141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</row>
    <row r="228" spans="1:1024" ht="15.6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1:1024" ht="15.6" x14ac:dyDescent="0.3">
      <c r="A229" s="23"/>
      <c r="B229" s="142" t="s">
        <v>13</v>
      </c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3"/>
      <c r="R229" s="12">
        <v>2</v>
      </c>
    </row>
    <row r="230" spans="1:1024" ht="15.6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1:1024" ht="15.6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7"/>
      <c r="P231" s="142" t="s">
        <v>14</v>
      </c>
      <c r="Q231" s="143"/>
      <c r="R231" s="12">
        <v>1</v>
      </c>
    </row>
    <row r="232" spans="1:1024" x14ac:dyDescent="0.3">
      <c r="A232" s="5"/>
      <c r="B232" s="78"/>
      <c r="C232" s="77" t="s">
        <v>75</v>
      </c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ht="22.8" x14ac:dyDescent="0.3">
      <c r="A233" s="8"/>
      <c r="B233" s="79" t="s">
        <v>3</v>
      </c>
      <c r="C233" s="79" t="s">
        <v>4</v>
      </c>
      <c r="D233" s="30" t="s">
        <v>52</v>
      </c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 ht="18.600000000000001" thickBot="1" x14ac:dyDescent="0.4">
      <c r="A234" s="6"/>
      <c r="B234" s="74">
        <v>1</v>
      </c>
      <c r="C234" s="139" t="s">
        <v>76</v>
      </c>
      <c r="D234" s="65" t="s">
        <v>78</v>
      </c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 ht="18" x14ac:dyDescent="0.35">
      <c r="A235" s="6"/>
      <c r="B235" s="35">
        <v>2</v>
      </c>
      <c r="C235" s="138" t="s">
        <v>77</v>
      </c>
      <c r="D235" s="37" t="s">
        <v>79</v>
      </c>
      <c r="E235" s="127"/>
      <c r="F235" s="127"/>
      <c r="G235" s="127"/>
      <c r="H235" s="127"/>
      <c r="I235" s="90"/>
      <c r="J235" s="127"/>
      <c r="K235" s="127"/>
      <c r="L235" s="70"/>
      <c r="M235" s="47"/>
      <c r="N235" s="47"/>
      <c r="O235" s="50"/>
      <c r="P235" s="50"/>
      <c r="Q235" s="51"/>
      <c r="R235" s="51"/>
    </row>
    <row r="236" spans="1:1024" ht="18" hidden="1" x14ac:dyDescent="0.35">
      <c r="B236" s="35"/>
      <c r="C236" s="36"/>
      <c r="D236" s="56"/>
      <c r="E236" s="56"/>
      <c r="F236" s="56"/>
      <c r="G236" s="56"/>
      <c r="H236" s="56"/>
      <c r="I236" s="56"/>
      <c r="J236" s="56"/>
      <c r="K236" s="56"/>
      <c r="L236" s="56"/>
      <c r="M236" s="37"/>
      <c r="N236" s="37"/>
      <c r="O236" s="38"/>
      <c r="P236" s="38"/>
      <c r="Q236" s="39"/>
      <c r="R236" s="39"/>
    </row>
    <row r="237" spans="1:1024" ht="18" hidden="1" x14ac:dyDescent="0.35">
      <c r="B237" s="35"/>
      <c r="C237" s="44"/>
      <c r="D237" s="55"/>
      <c r="E237" s="55"/>
      <c r="F237" s="55"/>
      <c r="G237" s="55"/>
      <c r="H237" s="55"/>
      <c r="I237" s="55"/>
      <c r="J237" s="55"/>
      <c r="K237" s="55"/>
      <c r="L237" s="55"/>
      <c r="M237" s="32"/>
      <c r="N237" s="32"/>
      <c r="O237" s="33"/>
      <c r="P237" s="38"/>
      <c r="Q237" s="39"/>
      <c r="R237" s="34"/>
    </row>
    <row r="238" spans="1:1024" ht="18" hidden="1" x14ac:dyDescent="0.35">
      <c r="B238" s="47"/>
      <c r="C238" s="47"/>
      <c r="D238" s="70"/>
      <c r="E238" s="70"/>
      <c r="F238" s="70"/>
      <c r="G238" s="70"/>
      <c r="H238" s="70"/>
      <c r="I238" s="70"/>
      <c r="J238" s="70"/>
      <c r="K238" s="70"/>
      <c r="L238" s="70"/>
      <c r="M238" s="47"/>
      <c r="N238" s="47"/>
      <c r="O238" s="50"/>
      <c r="P238" s="50"/>
      <c r="Q238" s="51"/>
      <c r="R238" s="53"/>
    </row>
    <row r="239" spans="1:1024" ht="15.6" x14ac:dyDescent="0.3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</row>
    <row r="240" spans="1:1024" ht="15.6" x14ac:dyDescent="0.3">
      <c r="A240" s="147" t="s">
        <v>31</v>
      </c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1:18" ht="15.6" x14ac:dyDescent="0.3">
      <c r="A241" s="76"/>
      <c r="B241" s="76"/>
      <c r="C241" s="76"/>
      <c r="D241" s="76"/>
      <c r="E241" s="76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1:18" ht="15.6" x14ac:dyDescent="0.3">
      <c r="A242" s="148" t="s">
        <v>6</v>
      </c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</row>
    <row r="243" spans="1:18" ht="15.6" x14ac:dyDescent="0.3">
      <c r="A243" s="149" t="s">
        <v>27</v>
      </c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</row>
    <row r="244" spans="1:18" ht="15.6" x14ac:dyDescent="0.3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</row>
    <row r="245" spans="1:18" ht="15.6" x14ac:dyDescent="0.3">
      <c r="A245" s="149" t="s">
        <v>29</v>
      </c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</row>
    <row r="246" spans="1:18" ht="15.6" x14ac:dyDescent="0.3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</row>
    <row r="247" spans="1:18" ht="15.6" x14ac:dyDescent="0.3">
      <c r="A247" s="150" t="s">
        <v>30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</row>
    <row r="254" spans="1:18" ht="15.6" x14ac:dyDescent="0.3">
      <c r="A254" s="151" t="s">
        <v>0</v>
      </c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</row>
    <row r="255" spans="1:18" ht="15.6" x14ac:dyDescent="0.3">
      <c r="A255" s="151" t="s">
        <v>1</v>
      </c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</row>
    <row r="256" spans="1:18" ht="15.6" x14ac:dyDescent="0.3">
      <c r="A256" s="152" t="s">
        <v>19</v>
      </c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</row>
    <row r="257" spans="1:1024" ht="15.6" x14ac:dyDescent="0.3">
      <c r="A257" s="153" t="s">
        <v>117</v>
      </c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</row>
    <row r="258" spans="1:1024" ht="15.6" x14ac:dyDescent="0.3">
      <c r="A258" s="154" t="s">
        <v>22</v>
      </c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</row>
    <row r="259" spans="1:1024" ht="15.6" x14ac:dyDescent="0.3">
      <c r="A259" s="105" t="s">
        <v>2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1:1024" ht="130.5" customHeight="1" x14ac:dyDescent="0.3">
      <c r="A260" s="14"/>
      <c r="B260" s="155" t="s">
        <v>28</v>
      </c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</row>
    <row r="261" spans="1:1024" ht="18" x14ac:dyDescent="0.35">
      <c r="A261" s="13"/>
      <c r="B261" s="28" t="s">
        <v>33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121"/>
      <c r="M261" s="121"/>
      <c r="N261" s="121"/>
      <c r="O261" s="27"/>
      <c r="P261" s="121"/>
      <c r="Q261" s="121"/>
      <c r="R261" s="121"/>
    </row>
    <row r="262" spans="1:1024" ht="18" x14ac:dyDescent="0.35">
      <c r="A262" s="13"/>
      <c r="B262" s="141" t="s">
        <v>12</v>
      </c>
      <c r="C262" s="141"/>
      <c r="D262" s="141"/>
      <c r="E262" s="141"/>
      <c r="F262" s="141"/>
      <c r="G262" s="141"/>
      <c r="H262" s="141"/>
      <c r="I262" s="144">
        <v>1</v>
      </c>
      <c r="J262" s="144"/>
      <c r="K262" s="28" t="s">
        <v>11</v>
      </c>
      <c r="L262" s="28"/>
      <c r="M262" s="145" t="s">
        <v>7</v>
      </c>
      <c r="N262" s="145"/>
      <c r="O262" s="145"/>
      <c r="P262" s="146" t="s">
        <v>8</v>
      </c>
      <c r="Q262" s="146"/>
      <c r="R262" s="146"/>
    </row>
    <row r="263" spans="1:1024" ht="18" x14ac:dyDescent="0.35">
      <c r="A263" s="13"/>
      <c r="B263" s="157" t="s">
        <v>10</v>
      </c>
      <c r="C263" s="157"/>
      <c r="D263" s="140" t="s">
        <v>32</v>
      </c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</row>
    <row r="264" spans="1:1024" ht="18" x14ac:dyDescent="0.35">
      <c r="A264" s="13"/>
      <c r="B264" s="141" t="s">
        <v>9</v>
      </c>
      <c r="C264" s="141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</row>
    <row r="265" spans="1:1024" ht="15.6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1:1024" ht="15.6" x14ac:dyDescent="0.3">
      <c r="A266" s="23"/>
      <c r="B266" s="142" t="s">
        <v>13</v>
      </c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3"/>
      <c r="R266" s="12">
        <v>2</v>
      </c>
    </row>
    <row r="267" spans="1:1024" ht="15.6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1:1024" ht="15.6" x14ac:dyDescent="0.3">
      <c r="A268" s="4"/>
      <c r="B268" s="4"/>
      <c r="C268" s="4"/>
      <c r="D268" s="158" t="s">
        <v>5</v>
      </c>
      <c r="E268" s="159"/>
      <c r="F268" s="159"/>
      <c r="G268" s="159"/>
      <c r="H268" s="159"/>
      <c r="I268" s="159"/>
      <c r="J268" s="159"/>
      <c r="K268" s="159"/>
      <c r="L268" s="159"/>
      <c r="M268" s="159"/>
      <c r="N268" s="160"/>
      <c r="O268" s="7"/>
      <c r="P268" s="142" t="s">
        <v>14</v>
      </c>
      <c r="Q268" s="143"/>
      <c r="R268" s="12">
        <v>1</v>
      </c>
    </row>
    <row r="269" spans="1:1024" x14ac:dyDescent="0.3">
      <c r="A269" s="5"/>
      <c r="B269" s="107"/>
      <c r="C269" s="106" t="s">
        <v>80</v>
      </c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 ht="22.8" x14ac:dyDescent="0.3">
      <c r="A270" s="8"/>
      <c r="B270" s="109" t="s">
        <v>3</v>
      </c>
      <c r="C270" s="109" t="s">
        <v>4</v>
      </c>
      <c r="D270" s="30" t="s">
        <v>52</v>
      </c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 ht="18.600000000000001" thickBot="1" x14ac:dyDescent="0.4">
      <c r="A271" s="6"/>
      <c r="B271" s="74">
        <v>1</v>
      </c>
      <c r="C271" s="73" t="s">
        <v>81</v>
      </c>
      <c r="D271" s="65" t="s">
        <v>83</v>
      </c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 ht="18" x14ac:dyDescent="0.35">
      <c r="A272" s="6"/>
      <c r="B272" s="35">
        <v>2</v>
      </c>
      <c r="C272" s="36" t="s">
        <v>82</v>
      </c>
      <c r="D272" s="37" t="s">
        <v>84</v>
      </c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</row>
    <row r="273" spans="1:18" ht="18" hidden="1" x14ac:dyDescent="0.35">
      <c r="B273" s="35"/>
      <c r="C273" s="36"/>
      <c r="D273" s="56"/>
      <c r="E273" s="56"/>
      <c r="F273" s="56"/>
      <c r="G273" s="56"/>
      <c r="H273" s="56"/>
      <c r="I273" s="56"/>
      <c r="J273" s="56"/>
      <c r="K273" s="56"/>
      <c r="L273" s="56"/>
      <c r="M273" s="37"/>
      <c r="N273" s="37"/>
      <c r="O273" s="38"/>
      <c r="P273" s="38"/>
      <c r="Q273" s="39"/>
      <c r="R273" s="39"/>
    </row>
    <row r="274" spans="1:18" ht="18" hidden="1" x14ac:dyDescent="0.35">
      <c r="B274" s="35"/>
      <c r="C274" s="44"/>
      <c r="D274" s="55"/>
      <c r="E274" s="55"/>
      <c r="F274" s="55"/>
      <c r="G274" s="55"/>
      <c r="H274" s="55"/>
      <c r="I274" s="55"/>
      <c r="J274" s="55"/>
      <c r="K274" s="55"/>
      <c r="L274" s="55"/>
      <c r="M274" s="32"/>
      <c r="N274" s="32"/>
      <c r="O274" s="33"/>
      <c r="P274" s="38"/>
      <c r="Q274" s="39"/>
      <c r="R274" s="34"/>
    </row>
    <row r="275" spans="1:18" ht="18" hidden="1" x14ac:dyDescent="0.35">
      <c r="B275" s="47"/>
      <c r="C275" s="47"/>
      <c r="D275" s="70"/>
      <c r="E275" s="70"/>
      <c r="F275" s="70"/>
      <c r="G275" s="70"/>
      <c r="H275" s="70"/>
      <c r="I275" s="70"/>
      <c r="J275" s="70"/>
      <c r="K275" s="70"/>
      <c r="L275" s="70"/>
      <c r="M275" s="47"/>
      <c r="N275" s="47"/>
      <c r="O275" s="50"/>
      <c r="P275" s="50"/>
      <c r="Q275" s="51"/>
      <c r="R275" s="53"/>
    </row>
    <row r="276" spans="1:18" ht="15.6" x14ac:dyDescent="0.3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</row>
    <row r="277" spans="1:18" ht="15.6" x14ac:dyDescent="0.3">
      <c r="A277" s="147" t="s">
        <v>31</v>
      </c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</row>
    <row r="278" spans="1:18" ht="15.6" x14ac:dyDescent="0.3">
      <c r="A278" s="76"/>
      <c r="B278" s="76"/>
      <c r="C278" s="76"/>
      <c r="D278" s="76"/>
      <c r="E278" s="76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</row>
    <row r="279" spans="1:18" ht="15.6" x14ac:dyDescent="0.3">
      <c r="A279" s="148" t="s">
        <v>6</v>
      </c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</row>
    <row r="280" spans="1:18" ht="15.6" x14ac:dyDescent="0.3">
      <c r="A280" s="149" t="s">
        <v>27</v>
      </c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</row>
    <row r="281" spans="1:18" ht="15.6" x14ac:dyDescent="0.3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</row>
    <row r="282" spans="1:18" ht="15.6" x14ac:dyDescent="0.3">
      <c r="A282" s="149" t="s">
        <v>29</v>
      </c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</row>
    <row r="283" spans="1:18" ht="15.6" x14ac:dyDescent="0.3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</row>
    <row r="284" spans="1:18" ht="15.6" x14ac:dyDescent="0.3">
      <c r="A284" s="150" t="s">
        <v>30</v>
      </c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</row>
  </sheetData>
  <mergeCells count="167">
    <mergeCell ref="A282:R282"/>
    <mergeCell ref="A283:R283"/>
    <mergeCell ref="A284:R284"/>
    <mergeCell ref="B264:C264"/>
    <mergeCell ref="B266:Q266"/>
    <mergeCell ref="D268:N268"/>
    <mergeCell ref="P268:Q268"/>
    <mergeCell ref="A276:R276"/>
    <mergeCell ref="A277:R277"/>
    <mergeCell ref="A279:R279"/>
    <mergeCell ref="A280:R280"/>
    <mergeCell ref="A281:R281"/>
    <mergeCell ref="A256:R256"/>
    <mergeCell ref="A257:R257"/>
    <mergeCell ref="A258:R258"/>
    <mergeCell ref="B260:R260"/>
    <mergeCell ref="B262:H262"/>
    <mergeCell ref="I262:J262"/>
    <mergeCell ref="M262:O262"/>
    <mergeCell ref="P262:R262"/>
    <mergeCell ref="B263:C263"/>
    <mergeCell ref="D263:R263"/>
    <mergeCell ref="A254:R254"/>
    <mergeCell ref="A255:R255"/>
    <mergeCell ref="A239:R239"/>
    <mergeCell ref="A242:R242"/>
    <mergeCell ref="A243:R243"/>
    <mergeCell ref="A244:R244"/>
    <mergeCell ref="A245:R245"/>
    <mergeCell ref="A246:R246"/>
    <mergeCell ref="A247:R247"/>
    <mergeCell ref="A240:R240"/>
    <mergeCell ref="B7:R7"/>
    <mergeCell ref="B9:H9"/>
    <mergeCell ref="I9:J9"/>
    <mergeCell ref="M9:O9"/>
    <mergeCell ref="P9:R9"/>
    <mergeCell ref="A1:R1"/>
    <mergeCell ref="A2:R2"/>
    <mergeCell ref="A3:R3"/>
    <mergeCell ref="A4:R4"/>
    <mergeCell ref="A5:R5"/>
    <mergeCell ref="A6:O6"/>
    <mergeCell ref="A31:R31"/>
    <mergeCell ref="A32:R32"/>
    <mergeCell ref="A33:R33"/>
    <mergeCell ref="A34:R34"/>
    <mergeCell ref="A35:R35"/>
    <mergeCell ref="A46:R46"/>
    <mergeCell ref="A28:R28"/>
    <mergeCell ref="A30:R30"/>
    <mergeCell ref="B10:C10"/>
    <mergeCell ref="D10:R10"/>
    <mergeCell ref="B11:C11"/>
    <mergeCell ref="D11:R11"/>
    <mergeCell ref="B13:Q13"/>
    <mergeCell ref="P15:Q15"/>
    <mergeCell ref="B54:H54"/>
    <mergeCell ref="I54:J54"/>
    <mergeCell ref="M54:O54"/>
    <mergeCell ref="P54:R54"/>
    <mergeCell ref="A47:R47"/>
    <mergeCell ref="A48:R48"/>
    <mergeCell ref="A49:R49"/>
    <mergeCell ref="A50:R50"/>
    <mergeCell ref="A51:O51"/>
    <mergeCell ref="B52:R52"/>
    <mergeCell ref="A76:R76"/>
    <mergeCell ref="A77:R77"/>
    <mergeCell ref="A78:R78"/>
    <mergeCell ref="A79:R79"/>
    <mergeCell ref="A80:R80"/>
    <mergeCell ref="A91:R91"/>
    <mergeCell ref="A73:R73"/>
    <mergeCell ref="A75:R75"/>
    <mergeCell ref="B55:C55"/>
    <mergeCell ref="D55:R55"/>
    <mergeCell ref="B56:C56"/>
    <mergeCell ref="D56:R56"/>
    <mergeCell ref="B58:Q58"/>
    <mergeCell ref="P60:Q60"/>
    <mergeCell ref="B99:H99"/>
    <mergeCell ref="I99:J99"/>
    <mergeCell ref="M99:O99"/>
    <mergeCell ref="P99:R99"/>
    <mergeCell ref="A92:R92"/>
    <mergeCell ref="A93:R93"/>
    <mergeCell ref="A94:R94"/>
    <mergeCell ref="A95:R95"/>
    <mergeCell ref="A96:O96"/>
    <mergeCell ref="B97:R97"/>
    <mergeCell ref="A123:R123"/>
    <mergeCell ref="A124:R124"/>
    <mergeCell ref="A125:R125"/>
    <mergeCell ref="A126:R126"/>
    <mergeCell ref="A127:R127"/>
    <mergeCell ref="A138:R138"/>
    <mergeCell ref="A120:R120"/>
    <mergeCell ref="A122:R122"/>
    <mergeCell ref="B100:C100"/>
    <mergeCell ref="D100:R100"/>
    <mergeCell ref="B101:C101"/>
    <mergeCell ref="D101:R101"/>
    <mergeCell ref="B103:Q103"/>
    <mergeCell ref="P105:Q105"/>
    <mergeCell ref="B146:H146"/>
    <mergeCell ref="I146:J146"/>
    <mergeCell ref="M146:O146"/>
    <mergeCell ref="P146:R146"/>
    <mergeCell ref="A139:R139"/>
    <mergeCell ref="A140:R140"/>
    <mergeCell ref="A141:R141"/>
    <mergeCell ref="A142:R142"/>
    <mergeCell ref="A143:O143"/>
    <mergeCell ref="B144:R144"/>
    <mergeCell ref="A170:R170"/>
    <mergeCell ref="A171:R171"/>
    <mergeCell ref="A172:R172"/>
    <mergeCell ref="A173:R173"/>
    <mergeCell ref="A174:R174"/>
    <mergeCell ref="A181:R181"/>
    <mergeCell ref="A167:R167"/>
    <mergeCell ref="A169:R169"/>
    <mergeCell ref="B147:C147"/>
    <mergeCell ref="D147:R147"/>
    <mergeCell ref="B148:C148"/>
    <mergeCell ref="D148:R148"/>
    <mergeCell ref="B150:Q150"/>
    <mergeCell ref="D152:N152"/>
    <mergeCell ref="P152:Q152"/>
    <mergeCell ref="B185:R185"/>
    <mergeCell ref="A179:R179"/>
    <mergeCell ref="A180:R180"/>
    <mergeCell ref="P193:Q193"/>
    <mergeCell ref="D193:N193"/>
    <mergeCell ref="D188:R188"/>
    <mergeCell ref="A182:R182"/>
    <mergeCell ref="A183:R183"/>
    <mergeCell ref="P187:R187"/>
    <mergeCell ref="I187:J187"/>
    <mergeCell ref="M187:O187"/>
    <mergeCell ref="B187:H187"/>
    <mergeCell ref="B188:C188"/>
    <mergeCell ref="B189:C189"/>
    <mergeCell ref="D226:R226"/>
    <mergeCell ref="B227:C227"/>
    <mergeCell ref="B229:Q229"/>
    <mergeCell ref="P231:Q231"/>
    <mergeCell ref="B225:H225"/>
    <mergeCell ref="I225:J225"/>
    <mergeCell ref="M225:O225"/>
    <mergeCell ref="P225:R225"/>
    <mergeCell ref="B191:Q191"/>
    <mergeCell ref="A204:R204"/>
    <mergeCell ref="A206:R206"/>
    <mergeCell ref="A207:R207"/>
    <mergeCell ref="A208:R208"/>
    <mergeCell ref="A209:R209"/>
    <mergeCell ref="A210:R210"/>
    <mergeCell ref="A211:R211"/>
    <mergeCell ref="A217:R217"/>
    <mergeCell ref="A218:R218"/>
    <mergeCell ref="A219:R219"/>
    <mergeCell ref="A220:R220"/>
    <mergeCell ref="A221:R221"/>
    <mergeCell ref="B223:R223"/>
    <mergeCell ref="B226:C226"/>
  </mergeCells>
  <conditionalFormatting sqref="M164:N164 D25:N25 E68:N71 M198:N202 D26:M26 D67:N67 D69 D71 D158:N163 M235:N238 D22:N23 D24:M24 D112:N117 M273:N275 E157:N157">
    <cfRule type="expression" dxfId="15" priority="106">
      <formula>AND(D22=0,#REF!&lt;&gt;0)</formula>
    </cfRule>
  </conditionalFormatting>
  <pageMargins left="0.7" right="0.7" top="0.75" bottom="0.75" header="0.3" footer="0.3"/>
  <pageSetup paperSize="9" scale="47" fitToHeight="6" orientation="portrait" verticalDpi="0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4"/>
  <sheetViews>
    <sheetView view="pageBreakPreview" topLeftCell="D1" zoomScale="98" zoomScaleNormal="98" zoomScaleSheetLayoutView="98" workbookViewId="0">
      <selection activeCell="A86" sqref="A86:R86"/>
    </sheetView>
  </sheetViews>
  <sheetFormatPr defaultRowHeight="14.4" x14ac:dyDescent="0.3"/>
  <cols>
    <col min="1" max="1" width="7.109375" style="1" customWidth="1"/>
    <col min="2" max="2" width="5.88671875" style="1" customWidth="1"/>
    <col min="3" max="3" width="44.5546875" style="1" customWidth="1"/>
    <col min="4" max="4" width="13.88671875" style="1" customWidth="1"/>
    <col min="5" max="5" width="7.44140625" style="1" customWidth="1"/>
    <col min="6" max="6" width="5.6640625" style="1" customWidth="1"/>
    <col min="7" max="7" width="8" style="1" customWidth="1"/>
    <col min="8" max="8" width="6.5546875" style="1" customWidth="1"/>
    <col min="9" max="9" width="5.33203125" style="1" customWidth="1"/>
    <col min="10" max="10" width="5.88671875" style="1" customWidth="1"/>
    <col min="11" max="11" width="7.5546875" style="1" customWidth="1"/>
    <col min="12" max="12" width="5.44140625" style="1" customWidth="1"/>
    <col min="13" max="14" width="4.6640625" style="1" customWidth="1"/>
    <col min="15" max="18" width="13.88671875" style="1" customWidth="1"/>
    <col min="19" max="1024" width="12.33203125" style="1" customWidth="1"/>
  </cols>
  <sheetData>
    <row r="1" spans="1:1024" ht="15.6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024" ht="15.6" x14ac:dyDescent="0.3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024" ht="15.6" x14ac:dyDescent="0.3">
      <c r="A3" s="152" t="s">
        <v>19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024" ht="15.6" x14ac:dyDescent="0.3">
      <c r="A4" s="153" t="s">
        <v>122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024" ht="15.6" x14ac:dyDescent="0.3">
      <c r="A5" s="154" t="s">
        <v>22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024" ht="15.6" x14ac:dyDescent="0.3">
      <c r="A6" s="162" t="s">
        <v>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24"/>
    </row>
    <row r="7" spans="1:1024" ht="131.25" customHeight="1" x14ac:dyDescent="0.3">
      <c r="A7" s="14"/>
      <c r="B7" s="155" t="s">
        <v>28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024" ht="18" x14ac:dyDescent="0.35">
      <c r="A8" s="13"/>
      <c r="B8" s="28" t="s">
        <v>33</v>
      </c>
      <c r="C8" s="28"/>
      <c r="D8" s="28"/>
      <c r="E8" s="28"/>
      <c r="F8" s="28"/>
      <c r="G8" s="28"/>
      <c r="H8" s="28"/>
      <c r="I8" s="28"/>
      <c r="J8" s="28"/>
      <c r="K8" s="28"/>
      <c r="L8" s="121"/>
      <c r="M8" s="121"/>
      <c r="N8" s="121"/>
      <c r="O8" s="27"/>
      <c r="P8" s="121"/>
      <c r="Q8" s="121"/>
      <c r="R8" s="121"/>
    </row>
    <row r="9" spans="1:1024" ht="18" x14ac:dyDescent="0.35">
      <c r="A9" s="13"/>
      <c r="B9" s="141" t="s">
        <v>12</v>
      </c>
      <c r="C9" s="141"/>
      <c r="D9" s="141"/>
      <c r="E9" s="141"/>
      <c r="F9" s="141"/>
      <c r="G9" s="141"/>
      <c r="H9" s="141"/>
      <c r="I9" s="144">
        <v>2</v>
      </c>
      <c r="J9" s="144"/>
      <c r="K9" s="28" t="s">
        <v>11</v>
      </c>
      <c r="L9" s="29"/>
      <c r="M9" s="145" t="s">
        <v>7</v>
      </c>
      <c r="N9" s="145"/>
      <c r="O9" s="145"/>
      <c r="P9" s="146" t="s">
        <v>8</v>
      </c>
      <c r="Q9" s="146"/>
      <c r="R9" s="146"/>
    </row>
    <row r="10" spans="1:1024" ht="18" x14ac:dyDescent="0.35">
      <c r="A10" s="13"/>
      <c r="B10" s="157" t="s">
        <v>10</v>
      </c>
      <c r="C10" s="157"/>
      <c r="D10" s="140" t="s">
        <v>16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024" ht="18" x14ac:dyDescent="0.35">
      <c r="A11" s="13"/>
      <c r="B11" s="141" t="s">
        <v>9</v>
      </c>
      <c r="C11" s="14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024" ht="15.6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024" ht="15.6" x14ac:dyDescent="0.3">
      <c r="A13" s="23"/>
      <c r="B13" s="142" t="s">
        <v>13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12">
        <v>3</v>
      </c>
    </row>
    <row r="14" spans="1:1024" ht="15.6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024" ht="15.6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42" t="s">
        <v>14</v>
      </c>
      <c r="Q15" s="143"/>
      <c r="R15" s="12">
        <f>IF($R$13=2,1,ROUNDDOWN(R13*0.4,0))</f>
        <v>1</v>
      </c>
    </row>
    <row r="16" spans="1:1024" ht="24" customHeight="1" x14ac:dyDescent="0.3">
      <c r="A16" s="5"/>
      <c r="B16" s="25"/>
      <c r="C16" s="26" t="s">
        <v>23</v>
      </c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2.8" x14ac:dyDescent="0.3">
      <c r="A17" s="8"/>
      <c r="B17" s="11" t="s">
        <v>3</v>
      </c>
      <c r="C17" s="11" t="s">
        <v>4</v>
      </c>
      <c r="D17" s="17" t="s">
        <v>52</v>
      </c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8.600000000000001" thickBot="1" x14ac:dyDescent="0.4">
      <c r="A18" s="6"/>
      <c r="B18" s="72">
        <v>1</v>
      </c>
      <c r="C18" s="130" t="s">
        <v>85</v>
      </c>
      <c r="D18" s="103" t="s">
        <v>88</v>
      </c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8" x14ac:dyDescent="0.35">
      <c r="A19" s="6"/>
      <c r="B19" s="122">
        <v>2</v>
      </c>
      <c r="C19" s="129" t="s">
        <v>86</v>
      </c>
      <c r="D19" s="102" t="s">
        <v>89</v>
      </c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8" x14ac:dyDescent="0.35">
      <c r="A20" s="6"/>
      <c r="B20" s="67">
        <v>3</v>
      </c>
      <c r="C20" s="128" t="s">
        <v>87</v>
      </c>
      <c r="D20" s="75" t="s">
        <v>90</v>
      </c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.6" x14ac:dyDescent="0.3">
      <c r="O21" s="20"/>
      <c r="P21" s="22"/>
      <c r="Q21" s="19"/>
      <c r="R21" s="18"/>
    </row>
    <row r="22" spans="1:1024" ht="15.6" x14ac:dyDescent="0.3">
      <c r="A22" s="147" t="s">
        <v>31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024" ht="15.6" x14ac:dyDescent="0.3">
      <c r="A23" s="76"/>
      <c r="B23" s="76"/>
      <c r="C23" s="76"/>
      <c r="D23" s="76"/>
      <c r="E23" s="76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024" ht="15.6" x14ac:dyDescent="0.3">
      <c r="A24" s="148" t="s">
        <v>6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024" ht="15.6" x14ac:dyDescent="0.3">
      <c r="A25" s="149" t="s">
        <v>27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</row>
    <row r="26" spans="1:1024" ht="15.6" x14ac:dyDescent="0.3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  <row r="27" spans="1:1024" ht="15.6" x14ac:dyDescent="0.3">
      <c r="A27" s="149" t="s">
        <v>29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</row>
    <row r="28" spans="1:1024" ht="15.6" x14ac:dyDescent="0.3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1024" ht="15.6" x14ac:dyDescent="0.3">
      <c r="A29" s="150" t="s">
        <v>30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</row>
    <row r="40" spans="1:18" ht="15.6" x14ac:dyDescent="0.3">
      <c r="A40" s="151" t="s">
        <v>0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5.6" x14ac:dyDescent="0.3">
      <c r="A41" s="151" t="s">
        <v>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5.6" x14ac:dyDescent="0.3">
      <c r="A42" s="152" t="s">
        <v>19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18" ht="15.6" x14ac:dyDescent="0.3">
      <c r="A43" s="153" t="s">
        <v>123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</row>
    <row r="44" spans="1:18" ht="15.6" x14ac:dyDescent="0.3">
      <c r="A44" s="154" t="s">
        <v>22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</row>
    <row r="45" spans="1:18" ht="15.6" x14ac:dyDescent="0.3">
      <c r="A45" s="162" t="s">
        <v>2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24"/>
    </row>
    <row r="46" spans="1:18" ht="134.25" customHeight="1" x14ac:dyDescent="0.3">
      <c r="A46" s="14"/>
      <c r="B46" s="155" t="s">
        <v>28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</row>
    <row r="47" spans="1:18" ht="18" x14ac:dyDescent="0.35">
      <c r="A47" s="13"/>
      <c r="B47" s="28" t="s">
        <v>33</v>
      </c>
      <c r="C47" s="28"/>
      <c r="D47" s="28"/>
      <c r="E47" s="28"/>
      <c r="F47" s="28"/>
      <c r="G47" s="28"/>
      <c r="H47" s="28"/>
      <c r="I47" s="28"/>
      <c r="J47" s="28"/>
      <c r="K47" s="28"/>
      <c r="L47" s="121"/>
      <c r="M47" s="121"/>
      <c r="N47" s="121"/>
      <c r="O47" s="27"/>
      <c r="P47" s="121"/>
      <c r="Q47" s="121"/>
      <c r="R47" s="121"/>
    </row>
    <row r="48" spans="1:18" ht="18" x14ac:dyDescent="0.35">
      <c r="A48" s="13"/>
      <c r="B48" s="141" t="s">
        <v>12</v>
      </c>
      <c r="C48" s="141"/>
      <c r="D48" s="141"/>
      <c r="E48" s="141"/>
      <c r="F48" s="141"/>
      <c r="G48" s="141"/>
      <c r="H48" s="141"/>
      <c r="I48" s="144">
        <v>2</v>
      </c>
      <c r="J48" s="144"/>
      <c r="K48" s="28" t="s">
        <v>11</v>
      </c>
      <c r="L48" s="28"/>
      <c r="M48" s="145" t="s">
        <v>7</v>
      </c>
      <c r="N48" s="145"/>
      <c r="O48" s="145"/>
      <c r="P48" s="146" t="s">
        <v>8</v>
      </c>
      <c r="Q48" s="146"/>
      <c r="R48" s="146"/>
    </row>
    <row r="49" spans="1:1024" ht="18" x14ac:dyDescent="0.35">
      <c r="A49" s="13"/>
      <c r="B49" s="157" t="s">
        <v>10</v>
      </c>
      <c r="C49" s="157"/>
      <c r="D49" s="140" t="s">
        <v>17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</row>
    <row r="50" spans="1:1024" ht="18" x14ac:dyDescent="0.35">
      <c r="A50" s="13"/>
      <c r="B50" s="141" t="s">
        <v>9</v>
      </c>
      <c r="C50" s="14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</row>
    <row r="51" spans="1:1024" ht="15.6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024" ht="15.6" x14ac:dyDescent="0.3">
      <c r="A52" s="23"/>
      <c r="B52" s="142" t="s">
        <v>13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  <c r="R52" s="12">
        <v>2</v>
      </c>
    </row>
    <row r="53" spans="1:1024" ht="15.6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024" ht="15.6" x14ac:dyDescent="0.3">
      <c r="A54" s="4"/>
      <c r="B54" s="4"/>
      <c r="C54" s="4"/>
      <c r="D54" s="158" t="s">
        <v>5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60"/>
      <c r="O54" s="7"/>
      <c r="P54" s="142" t="s">
        <v>14</v>
      </c>
      <c r="Q54" s="143"/>
      <c r="R54" s="12">
        <f>IF($R$52=2,1,ROUNDDOWN(R52*0.4,0))</f>
        <v>1</v>
      </c>
    </row>
    <row r="55" spans="1:1024" ht="36" customHeight="1" x14ac:dyDescent="0.3">
      <c r="A55" s="5"/>
      <c r="B55" s="25"/>
      <c r="C55" s="26" t="s">
        <v>24</v>
      </c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22.8" x14ac:dyDescent="0.3">
      <c r="A56" s="8"/>
      <c r="B56" s="11" t="s">
        <v>3</v>
      </c>
      <c r="C56" s="11" t="s">
        <v>4</v>
      </c>
      <c r="D56" s="17" t="s">
        <v>52</v>
      </c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8.600000000000001" thickBot="1" x14ac:dyDescent="0.4">
      <c r="A57" s="6"/>
      <c r="B57" s="68">
        <v>1</v>
      </c>
      <c r="C57" s="71" t="s">
        <v>91</v>
      </c>
      <c r="D57" s="123" t="s">
        <v>93</v>
      </c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8" x14ac:dyDescent="0.35">
      <c r="A58" s="6"/>
      <c r="B58" s="35">
        <v>2</v>
      </c>
      <c r="C58" s="57" t="s">
        <v>92</v>
      </c>
      <c r="D58" s="124" t="s">
        <v>94</v>
      </c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8" hidden="1" x14ac:dyDescent="0.35">
      <c r="A59" s="6"/>
      <c r="B59" s="31"/>
      <c r="C59" s="44"/>
      <c r="D59" s="34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8.600000000000001" hidden="1" thickBot="1" x14ac:dyDescent="0.4">
      <c r="A60" s="6"/>
      <c r="B60" s="68"/>
      <c r="C60" s="71"/>
      <c r="D60" s="66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8" hidden="1" x14ac:dyDescent="0.35">
      <c r="A61" s="6"/>
      <c r="B61" s="35">
        <v>5</v>
      </c>
      <c r="C61" s="57"/>
      <c r="D61" s="96"/>
      <c r="E61" s="98"/>
      <c r="F61" s="98"/>
      <c r="G61" s="98"/>
      <c r="H61" s="96"/>
      <c r="I61" s="98"/>
      <c r="J61" s="98"/>
      <c r="K61" s="98"/>
      <c r="L61" s="99"/>
      <c r="M61" s="57"/>
      <c r="N61" s="57"/>
      <c r="O61" s="38" t="e">
        <f>((D61*#REF!+E61*#REF!+F61*#REF!+G61*#REF!+H61*#REF!+I61*#REF!+J61*#REF!+K61*#REF!+#REF!*L61+#REF!*M61+#REF!*N61)/#REF!)*0.9</f>
        <v>#REF!</v>
      </c>
      <c r="P61" s="38"/>
      <c r="Q61" s="39">
        <f t="shared" ref="Q61:Q63" si="0">P61*0.1</f>
        <v>0</v>
      </c>
      <c r="R61" s="39" t="e">
        <f t="shared" ref="R61:R63" si="1">O61+Q61</f>
        <v>#REF!</v>
      </c>
    </row>
    <row r="62" spans="1:1024" ht="18" hidden="1" x14ac:dyDescent="0.35">
      <c r="A62" s="6"/>
      <c r="B62" s="31">
        <v>6</v>
      </c>
      <c r="C62" s="44"/>
      <c r="D62" s="92"/>
      <c r="E62" s="91"/>
      <c r="F62" s="91"/>
      <c r="G62" s="91"/>
      <c r="H62" s="92"/>
      <c r="I62" s="91"/>
      <c r="J62" s="91"/>
      <c r="K62" s="91"/>
      <c r="L62" s="97"/>
      <c r="M62" s="44"/>
      <c r="N62" s="44"/>
      <c r="O62" s="33" t="e">
        <f>((D62*#REF!+E62*#REF!+F62*#REF!+G62*#REF!+H62*#REF!+I62*#REF!+J62*#REF!+K62*#REF!+#REF!*L62+#REF!*M62+#REF!*N62)/#REF!)*0.9</f>
        <v>#REF!</v>
      </c>
      <c r="P62" s="33"/>
      <c r="Q62" s="34">
        <f t="shared" si="0"/>
        <v>0</v>
      </c>
      <c r="R62" s="34" t="e">
        <f t="shared" si="1"/>
        <v>#REF!</v>
      </c>
    </row>
    <row r="63" spans="1:1024" ht="18" hidden="1" x14ac:dyDescent="0.35">
      <c r="A63" s="6"/>
      <c r="B63" s="31">
        <v>7</v>
      </c>
      <c r="C63" s="44"/>
      <c r="D63" s="92"/>
      <c r="E63" s="91"/>
      <c r="F63" s="91"/>
      <c r="G63" s="91"/>
      <c r="H63" s="92"/>
      <c r="I63" s="91"/>
      <c r="J63" s="91"/>
      <c r="K63" s="91"/>
      <c r="L63" s="97"/>
      <c r="M63" s="44"/>
      <c r="N63" s="44"/>
      <c r="O63" s="33" t="e">
        <f>((D63*#REF!+E63*#REF!+F63*#REF!+G63*#REF!+H63*#REF!+I63*#REF!+J63*#REF!+K63*#REF!+#REF!*L63+#REF!*M63+#REF!*N63)/#REF!)*0.9</f>
        <v>#REF!</v>
      </c>
      <c r="P63" s="33"/>
      <c r="Q63" s="34">
        <f t="shared" si="0"/>
        <v>0</v>
      </c>
      <c r="R63" s="34" t="e">
        <f t="shared" si="1"/>
        <v>#REF!</v>
      </c>
    </row>
    <row r="64" spans="1:1024" ht="18" hidden="1" x14ac:dyDescent="0.35">
      <c r="A64" s="6"/>
      <c r="B64" s="46"/>
      <c r="C64" s="47"/>
      <c r="D64" s="88"/>
      <c r="E64" s="98"/>
      <c r="F64" s="98"/>
      <c r="G64" s="98"/>
      <c r="H64" s="88"/>
      <c r="I64" s="98"/>
      <c r="J64" s="98"/>
      <c r="K64" s="98"/>
      <c r="L64" s="69"/>
      <c r="M64" s="47"/>
      <c r="N64" s="47"/>
      <c r="O64" s="38"/>
      <c r="P64" s="50"/>
      <c r="Q64" s="39"/>
      <c r="R64" s="39"/>
    </row>
    <row r="65" spans="1:18" ht="18" hidden="1" x14ac:dyDescent="0.35">
      <c r="A65" s="6"/>
      <c r="B65" s="46"/>
      <c r="C65" s="47"/>
      <c r="D65" s="83"/>
      <c r="E65" s="91"/>
      <c r="F65" s="91"/>
      <c r="G65" s="91"/>
      <c r="H65" s="83"/>
      <c r="I65" s="91"/>
      <c r="J65" s="91"/>
      <c r="K65" s="91"/>
      <c r="L65" s="69"/>
      <c r="M65" s="47"/>
      <c r="N65" s="47"/>
      <c r="O65" s="33"/>
      <c r="P65" s="50"/>
      <c r="Q65" s="34"/>
      <c r="R65" s="34"/>
    </row>
    <row r="66" spans="1:18" ht="18" hidden="1" x14ac:dyDescent="0.35">
      <c r="A66" s="6"/>
      <c r="B66" s="46"/>
      <c r="C66" s="47"/>
      <c r="D66" s="70"/>
      <c r="E66" s="70"/>
      <c r="F66" s="70"/>
      <c r="G66" s="70"/>
      <c r="H66" s="70"/>
      <c r="I66" s="70"/>
      <c r="J66" s="70"/>
      <c r="K66" s="70"/>
      <c r="L66" s="70"/>
      <c r="M66" s="62"/>
      <c r="N66" s="62"/>
      <c r="O66" s="50"/>
      <c r="P66" s="50"/>
      <c r="Q66" s="51"/>
      <c r="R66" s="51"/>
    </row>
    <row r="67" spans="1:18" ht="18" hidden="1" x14ac:dyDescent="0.35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52"/>
      <c r="P67" s="50"/>
      <c r="Q67" s="51"/>
      <c r="R67" s="53"/>
    </row>
    <row r="68" spans="1:18" ht="18" x14ac:dyDescent="0.35"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52"/>
      <c r="P68" s="50"/>
      <c r="Q68" s="51"/>
      <c r="R68" s="53"/>
    </row>
    <row r="69" spans="1:18" ht="15.6" x14ac:dyDescent="0.3">
      <c r="A69" s="147" t="s">
        <v>31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</row>
    <row r="70" spans="1:18" ht="15.6" x14ac:dyDescent="0.3">
      <c r="A70" s="76"/>
      <c r="B70" s="76"/>
      <c r="C70" s="76"/>
      <c r="D70" s="76"/>
      <c r="E70" s="76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8" ht="15.6" x14ac:dyDescent="0.3">
      <c r="A71" s="148" t="s">
        <v>6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</row>
    <row r="72" spans="1:18" ht="15.6" x14ac:dyDescent="0.3">
      <c r="A72" s="149" t="s">
        <v>27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1:18" ht="15.6" x14ac:dyDescent="0.3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1:18" ht="15.6" x14ac:dyDescent="0.3">
      <c r="A74" s="149" t="s">
        <v>29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</row>
    <row r="75" spans="1:18" ht="15.6" x14ac:dyDescent="0.3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1:18" ht="15.6" x14ac:dyDescent="0.3">
      <c r="A76" s="150" t="s">
        <v>30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</row>
    <row r="83" spans="1:18" ht="15.6" x14ac:dyDescent="0.3">
      <c r="A83" s="151" t="s">
        <v>0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</row>
    <row r="84" spans="1:18" ht="15.6" x14ac:dyDescent="0.3">
      <c r="A84" s="151" t="s">
        <v>1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</row>
    <row r="85" spans="1:18" ht="15.6" x14ac:dyDescent="0.3">
      <c r="A85" s="152" t="s">
        <v>19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</row>
    <row r="86" spans="1:18" ht="15.6" x14ac:dyDescent="0.3">
      <c r="A86" s="153" t="s">
        <v>124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</row>
    <row r="87" spans="1:18" ht="15.6" x14ac:dyDescent="0.3">
      <c r="A87" s="154" t="s">
        <v>22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</row>
    <row r="88" spans="1:18" ht="15.6" x14ac:dyDescent="0.3">
      <c r="A88" s="162" t="s">
        <v>2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81"/>
    </row>
    <row r="89" spans="1:18" ht="129.75" customHeight="1" x14ac:dyDescent="0.3">
      <c r="A89" s="14"/>
      <c r="B89" s="155" t="s">
        <v>28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  <row r="90" spans="1:18" ht="18" x14ac:dyDescent="0.35">
      <c r="A90" s="13"/>
      <c r="B90" s="28" t="s">
        <v>33</v>
      </c>
      <c r="C90" s="28"/>
      <c r="D90" s="28"/>
      <c r="E90" s="28"/>
      <c r="F90" s="28"/>
      <c r="G90" s="28"/>
      <c r="H90" s="28"/>
      <c r="I90" s="28"/>
      <c r="J90" s="28"/>
      <c r="K90" s="28"/>
      <c r="L90" s="121"/>
      <c r="M90" s="121"/>
      <c r="N90" s="121"/>
      <c r="O90" s="27"/>
      <c r="P90" s="121"/>
      <c r="Q90" s="121"/>
      <c r="R90" s="121"/>
    </row>
    <row r="91" spans="1:18" ht="18" x14ac:dyDescent="0.35">
      <c r="A91" s="13"/>
      <c r="B91" s="141" t="s">
        <v>12</v>
      </c>
      <c r="C91" s="141"/>
      <c r="D91" s="141"/>
      <c r="E91" s="141"/>
      <c r="F91" s="141"/>
      <c r="G91" s="141"/>
      <c r="H91" s="141"/>
      <c r="I91" s="144">
        <v>2</v>
      </c>
      <c r="J91" s="144"/>
      <c r="K91" s="28" t="s">
        <v>11</v>
      </c>
      <c r="L91" s="28"/>
      <c r="M91" s="145" t="s">
        <v>7</v>
      </c>
      <c r="N91" s="145"/>
      <c r="O91" s="145"/>
      <c r="P91" s="146" t="s">
        <v>8</v>
      </c>
      <c r="Q91" s="146"/>
      <c r="R91" s="146"/>
    </row>
    <row r="92" spans="1:18" ht="18" x14ac:dyDescent="0.35">
      <c r="A92" s="13"/>
      <c r="B92" s="157" t="s">
        <v>10</v>
      </c>
      <c r="C92" s="157"/>
      <c r="D92" s="140" t="s">
        <v>25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</row>
    <row r="93" spans="1:18" ht="18" x14ac:dyDescent="0.35">
      <c r="A93" s="13"/>
      <c r="B93" s="141" t="s">
        <v>9</v>
      </c>
      <c r="C93" s="14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</row>
    <row r="94" spans="1:18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8" ht="15.6" x14ac:dyDescent="0.3">
      <c r="A95" s="23"/>
      <c r="B95" s="142" t="s">
        <v>13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3"/>
      <c r="R95" s="12">
        <v>1</v>
      </c>
    </row>
    <row r="96" spans="1:18" ht="15.6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024" ht="15.6" x14ac:dyDescent="0.3">
      <c r="A97" s="4"/>
      <c r="B97" s="4"/>
      <c r="C97" s="4"/>
      <c r="D97" s="158" t="s">
        <v>5</v>
      </c>
      <c r="E97" s="159"/>
      <c r="F97" s="159"/>
      <c r="G97" s="159"/>
      <c r="H97" s="159"/>
      <c r="I97" s="159"/>
      <c r="J97" s="159"/>
      <c r="K97" s="159"/>
      <c r="L97" s="159"/>
      <c r="M97" s="159"/>
      <c r="N97" s="160"/>
      <c r="O97" s="7"/>
      <c r="P97" s="142" t="s">
        <v>14</v>
      </c>
      <c r="Q97" s="143"/>
      <c r="R97" s="12">
        <f>IF($R$95=2,1,ROUNDDOWN(R95*0.4,0))</f>
        <v>0</v>
      </c>
    </row>
    <row r="98" spans="1:1024" ht="20.25" customHeight="1" x14ac:dyDescent="0.3">
      <c r="A98" s="5"/>
      <c r="B98" s="78"/>
      <c r="C98" s="77" t="s">
        <v>26</v>
      </c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22.8" x14ac:dyDescent="0.3">
      <c r="A99" s="8"/>
      <c r="B99" s="79" t="s">
        <v>3</v>
      </c>
      <c r="C99" s="79" t="s">
        <v>4</v>
      </c>
      <c r="D99" s="30" t="s">
        <v>52</v>
      </c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8" x14ac:dyDescent="0.35">
      <c r="A100" s="6"/>
      <c r="B100" s="100">
        <v>1</v>
      </c>
      <c r="C100" s="101" t="s">
        <v>95</v>
      </c>
      <c r="D100" s="32" t="s">
        <v>96</v>
      </c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8.600000000000001" hidden="1" thickBot="1" x14ac:dyDescent="0.4">
      <c r="A101" s="6"/>
      <c r="B101" s="68">
        <v>2</v>
      </c>
      <c r="C101" s="71"/>
      <c r="D101" s="66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8" hidden="1" x14ac:dyDescent="0.35">
      <c r="A102" s="6"/>
      <c r="B102" s="35">
        <v>3</v>
      </c>
      <c r="C102" s="36"/>
      <c r="D102" s="39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8" hidden="1" x14ac:dyDescent="0.35">
      <c r="A103" s="6"/>
      <c r="B103" s="31">
        <v>4</v>
      </c>
      <c r="C103" s="101"/>
      <c r="D103" s="34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18.75" hidden="1" customHeight="1" x14ac:dyDescent="0.35">
      <c r="B104" s="31">
        <v>5</v>
      </c>
      <c r="C104" s="101"/>
      <c r="D104" s="3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8.75" hidden="1" customHeight="1" x14ac:dyDescent="0.35">
      <c r="B105" s="35"/>
      <c r="C105" s="44"/>
      <c r="D105" s="104"/>
      <c r="E105" s="83"/>
      <c r="F105" s="83"/>
      <c r="G105" s="83"/>
      <c r="H105" s="104"/>
      <c r="I105" s="110"/>
      <c r="J105" s="119"/>
      <c r="K105" s="119"/>
      <c r="L105" s="110"/>
      <c r="M105" s="44"/>
      <c r="N105" s="44"/>
      <c r="O105" s="33"/>
      <c r="P105" s="33"/>
      <c r="Q105" s="39"/>
      <c r="R105" s="39"/>
    </row>
    <row r="106" spans="1:1024" ht="18" x14ac:dyDescent="0.35">
      <c r="B106" s="47"/>
      <c r="C106" s="47"/>
      <c r="D106" s="70"/>
      <c r="E106" s="70"/>
      <c r="F106" s="70"/>
      <c r="G106" s="70"/>
      <c r="H106" s="70"/>
      <c r="I106" s="70"/>
      <c r="J106" s="70"/>
      <c r="K106" s="70"/>
      <c r="L106" s="70"/>
      <c r="M106" s="47"/>
      <c r="N106" s="47"/>
      <c r="O106" s="50"/>
      <c r="P106" s="50"/>
      <c r="Q106" s="51"/>
      <c r="R106" s="53"/>
    </row>
    <row r="107" spans="1:1024" ht="15.6" x14ac:dyDescent="0.3">
      <c r="A107" s="147" t="s">
        <v>31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</row>
    <row r="108" spans="1:1024" ht="15.6" x14ac:dyDescent="0.3">
      <c r="A108" s="76"/>
      <c r="B108" s="76"/>
      <c r="C108" s="76"/>
      <c r="D108" s="76"/>
      <c r="E108" s="76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1:1024" ht="15.6" x14ac:dyDescent="0.3">
      <c r="A109" s="148" t="s">
        <v>6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</row>
    <row r="110" spans="1:1024" ht="15.6" x14ac:dyDescent="0.3">
      <c r="A110" s="149" t="s">
        <v>27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</row>
    <row r="111" spans="1:1024" ht="15.6" x14ac:dyDescent="0.3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</row>
    <row r="112" spans="1:1024" ht="15.6" x14ac:dyDescent="0.3">
      <c r="A112" s="149" t="s">
        <v>29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</row>
    <row r="113" spans="1:18" ht="15.6" x14ac:dyDescent="0.3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</row>
    <row r="114" spans="1:18" ht="15.6" x14ac:dyDescent="0.3">
      <c r="A114" s="150" t="s">
        <v>30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</row>
  </sheetData>
  <mergeCells count="74">
    <mergeCell ref="A1:R1"/>
    <mergeCell ref="A2:R2"/>
    <mergeCell ref="A3:R3"/>
    <mergeCell ref="A4:R4"/>
    <mergeCell ref="A5:R5"/>
    <mergeCell ref="B11:C11"/>
    <mergeCell ref="D11:R11"/>
    <mergeCell ref="B13:Q13"/>
    <mergeCell ref="A6:O6"/>
    <mergeCell ref="B7:R7"/>
    <mergeCell ref="B10:C10"/>
    <mergeCell ref="D10:R10"/>
    <mergeCell ref="B9:H9"/>
    <mergeCell ref="I9:J9"/>
    <mergeCell ref="M9:O9"/>
    <mergeCell ref="P9:R9"/>
    <mergeCell ref="A43:R43"/>
    <mergeCell ref="A44:R44"/>
    <mergeCell ref="A45:O45"/>
    <mergeCell ref="A40:R40"/>
    <mergeCell ref="A22:R22"/>
    <mergeCell ref="A25:R25"/>
    <mergeCell ref="A26:R26"/>
    <mergeCell ref="A27:R27"/>
    <mergeCell ref="A28:R28"/>
    <mergeCell ref="A29:R29"/>
    <mergeCell ref="P15:Q15"/>
    <mergeCell ref="A24:R24"/>
    <mergeCell ref="B52:Q52"/>
    <mergeCell ref="D54:N54"/>
    <mergeCell ref="P54:Q54"/>
    <mergeCell ref="B49:C49"/>
    <mergeCell ref="D49:R49"/>
    <mergeCell ref="B50:C50"/>
    <mergeCell ref="D50:R50"/>
    <mergeCell ref="B46:R46"/>
    <mergeCell ref="B48:H48"/>
    <mergeCell ref="I48:J48"/>
    <mergeCell ref="M48:O48"/>
    <mergeCell ref="P48:R48"/>
    <mergeCell ref="A41:R41"/>
    <mergeCell ref="A42:R42"/>
    <mergeCell ref="A69:R69"/>
    <mergeCell ref="A71:R71"/>
    <mergeCell ref="A72:R72"/>
    <mergeCell ref="A73:R73"/>
    <mergeCell ref="A74:R74"/>
    <mergeCell ref="P91:R91"/>
    <mergeCell ref="B92:C92"/>
    <mergeCell ref="D92:R92"/>
    <mergeCell ref="A75:R75"/>
    <mergeCell ref="A87:R87"/>
    <mergeCell ref="A88:O88"/>
    <mergeCell ref="B89:R89"/>
    <mergeCell ref="A83:R83"/>
    <mergeCell ref="A84:R84"/>
    <mergeCell ref="A85:R85"/>
    <mergeCell ref="A86:R86"/>
    <mergeCell ref="A76:R76"/>
    <mergeCell ref="B91:H91"/>
    <mergeCell ref="I91:J91"/>
    <mergeCell ref="M91:O91"/>
    <mergeCell ref="A114:R114"/>
    <mergeCell ref="A109:R109"/>
    <mergeCell ref="A110:R110"/>
    <mergeCell ref="A111:R111"/>
    <mergeCell ref="A112:R112"/>
    <mergeCell ref="A113:R113"/>
    <mergeCell ref="A107:R107"/>
    <mergeCell ref="B93:C93"/>
    <mergeCell ref="D93:R93"/>
    <mergeCell ref="B95:Q95"/>
    <mergeCell ref="D97:N97"/>
    <mergeCell ref="P97:Q97"/>
  </mergeCells>
  <conditionalFormatting sqref="M66:N66 L61:N63">
    <cfRule type="expression" dxfId="14" priority="99">
      <formula>AND(L61=0,#REF!&lt;&gt;0)</formula>
    </cfRule>
  </conditionalFormatting>
  <conditionalFormatting sqref="L64:N64">
    <cfRule type="expression" dxfId="13" priority="45">
      <formula>AND(L64=0,#REF!&lt;&gt;0)</formula>
    </cfRule>
  </conditionalFormatting>
  <conditionalFormatting sqref="D64:K64">
    <cfRule type="expression" dxfId="12" priority="40">
      <formula>AND(D64=0,#REF!&lt;&gt;0)</formula>
    </cfRule>
  </conditionalFormatting>
  <conditionalFormatting sqref="D65:N65">
    <cfRule type="expression" dxfId="11" priority="43">
      <formula>AND(D65=0,#REF!&lt;&gt;0)</formula>
    </cfRule>
  </conditionalFormatting>
  <conditionalFormatting sqref="D62:K62">
    <cfRule type="expression" dxfId="10" priority="38">
      <formula>AND(D62=0,#REF!&lt;&gt;0)</formula>
    </cfRule>
  </conditionalFormatting>
  <conditionalFormatting sqref="D63:K63">
    <cfRule type="expression" dxfId="9" priority="37">
      <formula>AND(D63=0,#REF!&lt;&gt;0)</formula>
    </cfRule>
  </conditionalFormatting>
  <conditionalFormatting sqref="D61:K61">
    <cfRule type="expression" dxfId="8" priority="39">
      <formula>AND(D61=0,#REF!&lt;&gt;0)</formula>
    </cfRule>
  </conditionalFormatting>
  <conditionalFormatting sqref="M105:N105">
    <cfRule type="expression" dxfId="7" priority="6">
      <formula>AND(M105=0,#REF!&lt;&gt;0)</formula>
    </cfRule>
  </conditionalFormatting>
  <pageMargins left="0.59055118110236227" right="0.19685039370078741" top="0.39370078740157483" bottom="0.39370078740157483" header="0.31496062992125984" footer="0.31496062992125984"/>
  <pageSetup paperSize="9" scale="50" fitToHeight="0" orientation="portrait" r:id="rId1"/>
  <rowBreaks count="2" manualBreakCount="2">
    <brk id="35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1"/>
  <sheetViews>
    <sheetView view="pageBreakPreview" topLeftCell="A22" zoomScale="80" zoomScaleNormal="98" zoomScaleSheetLayoutView="80" workbookViewId="0">
      <selection activeCell="B48" sqref="B48:C48"/>
    </sheetView>
  </sheetViews>
  <sheetFormatPr defaultRowHeight="14.4" x14ac:dyDescent="0.3"/>
  <cols>
    <col min="1" max="1" width="7.109375" style="1" customWidth="1"/>
    <col min="2" max="2" width="5.88671875" style="1" customWidth="1"/>
    <col min="3" max="3" width="44.5546875" style="1" customWidth="1"/>
    <col min="4" max="4" width="12" style="1" customWidth="1"/>
    <col min="5" max="5" width="7.44140625" style="1" customWidth="1"/>
    <col min="6" max="6" width="7.6640625" style="1" customWidth="1"/>
    <col min="7" max="7" width="7.33203125" style="1" customWidth="1"/>
    <col min="8" max="8" width="7" style="1" customWidth="1"/>
    <col min="9" max="10" width="6.6640625" style="1" customWidth="1"/>
    <col min="11" max="11" width="7.88671875" style="1" customWidth="1"/>
    <col min="12" max="12" width="6.44140625" style="1" customWidth="1"/>
    <col min="13" max="13" width="7.33203125" style="1" customWidth="1"/>
    <col min="14" max="14" width="6.5546875" style="1" customWidth="1"/>
    <col min="15" max="15" width="6.88671875" style="1" customWidth="1"/>
    <col min="16" max="19" width="13.88671875" style="1" customWidth="1"/>
    <col min="20" max="1025" width="12.33203125" style="1" customWidth="1"/>
  </cols>
  <sheetData>
    <row r="1" spans="1:1025" ht="20.100000000000001" customHeight="1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025" s="3" customFormat="1" ht="20.100000000000001" customHeight="1" x14ac:dyDescent="0.3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</row>
    <row r="3" spans="1:1025" ht="20.100000000000001" customHeight="1" x14ac:dyDescent="0.3">
      <c r="A3" s="152" t="s">
        <v>19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025" ht="22.5" customHeight="1" x14ac:dyDescent="0.3">
      <c r="A4" s="153" t="s">
        <v>125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025" ht="15.9" customHeight="1" x14ac:dyDescent="0.3">
      <c r="A5" s="154" t="s">
        <v>22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1025" ht="15.9" customHeight="1" x14ac:dyDescent="0.3">
      <c r="A6" s="162" t="s">
        <v>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42"/>
    </row>
    <row r="7" spans="1:1025" ht="130.5" customHeight="1" x14ac:dyDescent="0.3">
      <c r="A7" s="14"/>
      <c r="B7" s="155" t="s">
        <v>28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025" ht="15.9" customHeight="1" x14ac:dyDescent="0.35">
      <c r="A8" s="13"/>
      <c r="B8" s="28" t="s">
        <v>97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21"/>
      <c r="N8" s="121"/>
      <c r="O8" s="121"/>
      <c r="P8" s="27"/>
      <c r="Q8" s="121"/>
      <c r="R8" s="121"/>
      <c r="S8" s="121"/>
      <c r="T8" s="16"/>
    </row>
    <row r="9" spans="1:1025" s="1" customFormat="1" ht="18" x14ac:dyDescent="0.35">
      <c r="A9" s="13"/>
      <c r="B9" s="141" t="s">
        <v>12</v>
      </c>
      <c r="C9" s="141"/>
      <c r="D9" s="141"/>
      <c r="E9" s="141"/>
      <c r="F9" s="141"/>
      <c r="G9" s="141"/>
      <c r="H9" s="141"/>
      <c r="I9" s="144">
        <v>1</v>
      </c>
      <c r="J9" s="144"/>
      <c r="K9" s="120"/>
      <c r="L9" s="28" t="s">
        <v>11</v>
      </c>
      <c r="M9" s="28"/>
      <c r="N9" s="145" t="s">
        <v>7</v>
      </c>
      <c r="O9" s="145"/>
      <c r="P9" s="145"/>
      <c r="Q9" s="146" t="s">
        <v>20</v>
      </c>
      <c r="R9" s="146"/>
      <c r="S9" s="146"/>
    </row>
    <row r="10" spans="1:1025" s="1" customFormat="1" ht="18" x14ac:dyDescent="0.35">
      <c r="A10" s="13"/>
      <c r="B10" s="157" t="s">
        <v>10</v>
      </c>
      <c r="C10" s="157"/>
      <c r="D10" s="140" t="s">
        <v>21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025" s="1" customFormat="1" ht="18" x14ac:dyDescent="0.35">
      <c r="A11" s="13"/>
      <c r="B11" s="141" t="s">
        <v>9</v>
      </c>
      <c r="C11" s="14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025" s="1" customFormat="1" ht="15.6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025" s="1" customFormat="1" ht="15.6" x14ac:dyDescent="0.3">
      <c r="A13" s="23"/>
      <c r="B13" s="142" t="s">
        <v>13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3"/>
      <c r="S13" s="12">
        <v>3</v>
      </c>
    </row>
    <row r="14" spans="1:1025" s="1" customFormat="1" ht="15.6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025" s="1" customFormat="1" ht="15.6" x14ac:dyDescent="0.3">
      <c r="A15" s="4"/>
      <c r="B15" s="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7"/>
      <c r="Q15" s="142" t="s">
        <v>14</v>
      </c>
      <c r="R15" s="143"/>
      <c r="S15" s="12">
        <f>IF($S$13=2,1,ROUNDDOWN(S13*0.4,0))</f>
        <v>1</v>
      </c>
    </row>
    <row r="16" spans="1:1025" s="1" customFormat="1" ht="26.25" customHeight="1" x14ac:dyDescent="0.25">
      <c r="A16" s="5"/>
      <c r="B16" s="40"/>
      <c r="C16" s="41" t="s">
        <v>101</v>
      </c>
    </row>
    <row r="17" spans="1:19" s="1" customFormat="1" ht="13.8" x14ac:dyDescent="0.25">
      <c r="A17" s="5"/>
      <c r="B17" s="163"/>
      <c r="C17" s="163"/>
    </row>
    <row r="18" spans="1:19" s="1" customFormat="1" ht="22.8" x14ac:dyDescent="0.25">
      <c r="A18" s="8"/>
      <c r="B18" s="43" t="s">
        <v>3</v>
      </c>
      <c r="C18" s="43" t="s">
        <v>4</v>
      </c>
      <c r="D18" s="30" t="s">
        <v>52</v>
      </c>
    </row>
    <row r="19" spans="1:19" s="1" customFormat="1" ht="18.600000000000001" thickBot="1" x14ac:dyDescent="0.4">
      <c r="A19" s="6"/>
      <c r="B19" s="123">
        <v>1</v>
      </c>
      <c r="C19" s="135" t="s">
        <v>98</v>
      </c>
      <c r="D19" s="136" t="s">
        <v>135</v>
      </c>
    </row>
    <row r="20" spans="1:19" s="1" customFormat="1" ht="18" x14ac:dyDescent="0.35">
      <c r="A20" s="6"/>
      <c r="B20" s="124">
        <v>2</v>
      </c>
      <c r="C20" s="133" t="s">
        <v>99</v>
      </c>
      <c r="D20" s="134" t="s">
        <v>136</v>
      </c>
    </row>
    <row r="21" spans="1:19" s="1" customFormat="1" ht="18" x14ac:dyDescent="0.35">
      <c r="A21" s="6"/>
      <c r="B21" s="49">
        <v>3</v>
      </c>
      <c r="C21" s="131" t="s">
        <v>100</v>
      </c>
      <c r="D21" s="132" t="s">
        <v>137</v>
      </c>
    </row>
    <row r="22" spans="1:19" s="1" customFormat="1" ht="15.6" x14ac:dyDescent="0.3">
      <c r="P22" s="20"/>
      <c r="Q22" s="22"/>
      <c r="R22" s="19"/>
      <c r="S22" s="18"/>
    </row>
    <row r="23" spans="1:19" s="1" customFormat="1" ht="15.6" x14ac:dyDescent="0.3">
      <c r="P23" s="20"/>
      <c r="Q23" s="22"/>
      <c r="R23" s="19"/>
      <c r="S23" s="18"/>
    </row>
    <row r="24" spans="1:19" s="1" customFormat="1" ht="15.6" x14ac:dyDescent="0.3">
      <c r="A24" s="147" t="s">
        <v>31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</row>
    <row r="25" spans="1:19" s="1" customFormat="1" ht="15.6" x14ac:dyDescent="0.3">
      <c r="A25" s="76"/>
      <c r="B25" s="76"/>
      <c r="C25" s="76"/>
      <c r="D25" s="76"/>
      <c r="E25" s="76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s="1" customFormat="1" ht="15.6" x14ac:dyDescent="0.3">
      <c r="A26" s="148" t="s">
        <v>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 s="1" customFormat="1" ht="15.6" x14ac:dyDescent="0.25">
      <c r="A27" s="149" t="s">
        <v>27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</row>
    <row r="28" spans="1:19" s="1" customFormat="1" ht="15.6" x14ac:dyDescent="0.2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</row>
    <row r="29" spans="1:19" s="1" customFormat="1" ht="15.6" x14ac:dyDescent="0.25">
      <c r="A29" s="149" t="s">
        <v>29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</row>
    <row r="30" spans="1:19" s="1" customFormat="1" ht="15.6" x14ac:dyDescent="0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</row>
    <row r="31" spans="1:19" s="1" customFormat="1" ht="15.6" x14ac:dyDescent="0.25">
      <c r="A31" s="150" t="s">
        <v>30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</row>
    <row r="39" spans="1:19" ht="15.6" x14ac:dyDescent="0.3">
      <c r="A39" s="151" t="s">
        <v>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</row>
    <row r="40" spans="1:19" ht="15.6" x14ac:dyDescent="0.3">
      <c r="A40" s="151" t="s">
        <v>1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</row>
    <row r="41" spans="1:19" ht="15.6" x14ac:dyDescent="0.3">
      <c r="A41" s="152" t="s">
        <v>19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</row>
    <row r="42" spans="1:19" ht="15.6" x14ac:dyDescent="0.3">
      <c r="A42" s="153" t="s">
        <v>126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19" ht="15.6" x14ac:dyDescent="0.3">
      <c r="A43" s="154" t="s">
        <v>22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</row>
    <row r="44" spans="1:19" ht="15.6" x14ac:dyDescent="0.3">
      <c r="A44" s="162" t="s">
        <v>2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61"/>
    </row>
    <row r="45" spans="1:19" ht="133.5" customHeight="1" x14ac:dyDescent="0.3">
      <c r="A45" s="14"/>
      <c r="B45" s="155" t="s">
        <v>28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ht="18" x14ac:dyDescent="0.35">
      <c r="A46" s="13"/>
      <c r="B46" s="28" t="s">
        <v>97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121"/>
      <c r="N46" s="121"/>
      <c r="O46" s="121"/>
      <c r="P46" s="27"/>
      <c r="Q46" s="121"/>
      <c r="R46" s="121"/>
      <c r="S46" s="121"/>
    </row>
    <row r="47" spans="1:19" ht="18" x14ac:dyDescent="0.35">
      <c r="A47" s="13"/>
      <c r="B47" s="141" t="s">
        <v>12</v>
      </c>
      <c r="C47" s="141"/>
      <c r="D47" s="141"/>
      <c r="E47" s="141"/>
      <c r="F47" s="141"/>
      <c r="G47" s="141"/>
      <c r="H47" s="141"/>
      <c r="I47" s="144">
        <v>1</v>
      </c>
      <c r="J47" s="144"/>
      <c r="K47" s="120"/>
      <c r="L47" s="28" t="s">
        <v>11</v>
      </c>
      <c r="M47" s="28"/>
      <c r="N47" s="145" t="s">
        <v>7</v>
      </c>
      <c r="O47" s="145"/>
      <c r="P47" s="145"/>
      <c r="Q47" s="146" t="s">
        <v>20</v>
      </c>
      <c r="R47" s="146"/>
      <c r="S47" s="146"/>
    </row>
    <row r="48" spans="1:19" ht="18" x14ac:dyDescent="0.35">
      <c r="A48" s="13"/>
      <c r="B48" s="157" t="s">
        <v>10</v>
      </c>
      <c r="C48" s="157"/>
      <c r="D48" s="140" t="s">
        <v>17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</row>
    <row r="49" spans="1:1025" ht="18" x14ac:dyDescent="0.35">
      <c r="A49" s="13"/>
      <c r="B49" s="141" t="s">
        <v>9</v>
      </c>
      <c r="C49" s="14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</row>
    <row r="50" spans="1:1025" ht="15.6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025" ht="15.6" x14ac:dyDescent="0.3">
      <c r="A51" s="23"/>
      <c r="B51" s="142" t="s">
        <v>13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12">
        <v>4</v>
      </c>
    </row>
    <row r="52" spans="1:1025" ht="15.6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025" ht="15.6" x14ac:dyDescent="0.3">
      <c r="A53" s="4"/>
      <c r="B53" s="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2" t="s">
        <v>14</v>
      </c>
      <c r="R53" s="143"/>
      <c r="S53" s="12">
        <f>IF($S$13=2,1,ROUNDDOWN(S51*0.4,0))</f>
        <v>1</v>
      </c>
    </row>
    <row r="54" spans="1:1025" ht="24.75" customHeight="1" x14ac:dyDescent="0.3">
      <c r="A54" s="5"/>
      <c r="B54" s="60"/>
      <c r="C54" s="59" t="s">
        <v>102</v>
      </c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</row>
    <row r="55" spans="1:1025" x14ac:dyDescent="0.3">
      <c r="A55" s="5"/>
      <c r="B55" s="163"/>
      <c r="C55" s="163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</row>
    <row r="56" spans="1:1025" ht="22.8" x14ac:dyDescent="0.3">
      <c r="A56" s="8"/>
      <c r="B56" s="11" t="s">
        <v>3</v>
      </c>
      <c r="C56" s="11" t="s">
        <v>4</v>
      </c>
      <c r="D56" s="17" t="s">
        <v>52</v>
      </c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</row>
    <row r="57" spans="1:1025" ht="18.600000000000001" thickBot="1" x14ac:dyDescent="0.4">
      <c r="A57" s="6"/>
      <c r="B57" s="72">
        <v>1</v>
      </c>
      <c r="C57" s="135" t="s">
        <v>103</v>
      </c>
      <c r="D57" s="136" t="s">
        <v>115</v>
      </c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</row>
    <row r="58" spans="1:1025" ht="18" x14ac:dyDescent="0.35">
      <c r="A58" s="6"/>
      <c r="B58" s="122">
        <v>2</v>
      </c>
      <c r="C58" s="133" t="s">
        <v>104</v>
      </c>
      <c r="D58" s="134" t="s">
        <v>133</v>
      </c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</row>
    <row r="59" spans="1:1025" ht="18" x14ac:dyDescent="0.35">
      <c r="A59" s="6"/>
      <c r="B59" s="31">
        <v>3</v>
      </c>
      <c r="C59" s="131" t="s">
        <v>105</v>
      </c>
      <c r="D59" s="132">
        <v>150</v>
      </c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</row>
    <row r="60" spans="1:1025" ht="18" x14ac:dyDescent="0.35">
      <c r="A60" s="6"/>
      <c r="B60" s="31">
        <v>4</v>
      </c>
      <c r="C60" s="131" t="s">
        <v>106</v>
      </c>
      <c r="D60" s="132" t="s">
        <v>134</v>
      </c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</row>
    <row r="61" spans="1:1025" ht="15.6" x14ac:dyDescent="0.3">
      <c r="P61" s="20"/>
      <c r="Q61" s="22"/>
      <c r="R61" s="19"/>
      <c r="S61" s="18"/>
    </row>
    <row r="62" spans="1:1025" ht="15.6" x14ac:dyDescent="0.3">
      <c r="A62" s="147" t="s">
        <v>31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</row>
    <row r="63" spans="1:1025" ht="15.6" x14ac:dyDescent="0.3">
      <c r="A63" s="76"/>
      <c r="B63" s="76"/>
      <c r="C63" s="76"/>
      <c r="D63" s="76"/>
      <c r="E63" s="76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025" ht="15.6" x14ac:dyDescent="0.3">
      <c r="A64" s="148" t="s">
        <v>6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</row>
    <row r="65" spans="1:19" ht="15.6" x14ac:dyDescent="0.3">
      <c r="A65" s="149" t="s">
        <v>27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1:19" ht="15.6" x14ac:dyDescent="0.3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1:19" ht="15.6" x14ac:dyDescent="0.3">
      <c r="A67" s="149" t="s">
        <v>29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1:19" ht="15.6" x14ac:dyDescent="0.3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1:19" ht="15.6" x14ac:dyDescent="0.3">
      <c r="A69" s="150" t="s">
        <v>30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</row>
    <row r="82" spans="1:19" ht="15.6" x14ac:dyDescent="0.3">
      <c r="A82" s="151" t="s">
        <v>0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</row>
    <row r="83" spans="1:19" ht="15.6" x14ac:dyDescent="0.3">
      <c r="A83" s="151" t="s">
        <v>1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</row>
    <row r="84" spans="1:19" ht="15.6" x14ac:dyDescent="0.3">
      <c r="A84" s="152" t="s">
        <v>19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</row>
    <row r="85" spans="1:19" ht="15.6" x14ac:dyDescent="0.3">
      <c r="A85" s="153" t="s">
        <v>127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</row>
    <row r="86" spans="1:19" ht="15.6" x14ac:dyDescent="0.3">
      <c r="A86" s="154" t="s">
        <v>22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</row>
    <row r="87" spans="1:19" ht="15.6" x14ac:dyDescent="0.3">
      <c r="A87" s="162" t="s">
        <v>2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81"/>
    </row>
    <row r="88" spans="1:19" ht="133.5" customHeight="1" x14ac:dyDescent="0.3">
      <c r="A88" s="14"/>
      <c r="B88" s="155" t="s">
        <v>28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</row>
    <row r="89" spans="1:19" ht="18" x14ac:dyDescent="0.35">
      <c r="A89" s="13"/>
      <c r="B89" s="28" t="s">
        <v>97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121"/>
      <c r="N89" s="121"/>
      <c r="O89" s="121"/>
      <c r="P89" s="27"/>
      <c r="Q89" s="121"/>
      <c r="R89" s="121"/>
      <c r="S89" s="121"/>
    </row>
    <row r="90" spans="1:19" ht="18" x14ac:dyDescent="0.35">
      <c r="A90" s="13"/>
      <c r="B90" s="141" t="s">
        <v>12</v>
      </c>
      <c r="C90" s="141"/>
      <c r="D90" s="141"/>
      <c r="E90" s="141"/>
      <c r="F90" s="141"/>
      <c r="G90" s="141"/>
      <c r="H90" s="141"/>
      <c r="I90" s="144">
        <v>1</v>
      </c>
      <c r="J90" s="144"/>
      <c r="K90" s="120"/>
      <c r="L90" s="28" t="s">
        <v>11</v>
      </c>
      <c r="M90" s="28"/>
      <c r="N90" s="145" t="s">
        <v>7</v>
      </c>
      <c r="O90" s="145"/>
      <c r="P90" s="145"/>
      <c r="Q90" s="146" t="s">
        <v>20</v>
      </c>
      <c r="R90" s="146"/>
      <c r="S90" s="146"/>
    </row>
    <row r="91" spans="1:19" ht="18" x14ac:dyDescent="0.35">
      <c r="A91" s="13"/>
      <c r="B91" s="157" t="s">
        <v>10</v>
      </c>
      <c r="C91" s="157"/>
      <c r="D91" s="140" t="s">
        <v>25</v>
      </c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</row>
    <row r="92" spans="1:19" ht="18" x14ac:dyDescent="0.35">
      <c r="A92" s="13"/>
      <c r="B92" s="141" t="s">
        <v>9</v>
      </c>
      <c r="C92" s="14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</row>
    <row r="93" spans="1:19" ht="15.6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9" ht="15.6" x14ac:dyDescent="0.3">
      <c r="A94" s="23"/>
      <c r="B94" s="142" t="s">
        <v>13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3"/>
      <c r="S94" s="12">
        <v>1</v>
      </c>
    </row>
    <row r="95" spans="1:19" ht="15.6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9" ht="15.6" x14ac:dyDescent="0.3">
      <c r="A96" s="4"/>
      <c r="B96" s="4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7"/>
      <c r="Q96" s="142" t="s">
        <v>14</v>
      </c>
      <c r="R96" s="143"/>
      <c r="S96" s="12">
        <f>IF($S$13=2,1,ROUNDDOWN(S94*0.4,0))</f>
        <v>0</v>
      </c>
    </row>
    <row r="97" spans="1:1025" ht="28.5" customHeight="1" x14ac:dyDescent="0.3">
      <c r="A97" s="5"/>
      <c r="B97" s="78"/>
      <c r="C97" s="77" t="s">
        <v>107</v>
      </c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</row>
    <row r="98" spans="1:1025" x14ac:dyDescent="0.3">
      <c r="A98" s="5"/>
      <c r="B98" s="163"/>
      <c r="C98" s="163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</row>
    <row r="99" spans="1:1025" ht="22.8" x14ac:dyDescent="0.3">
      <c r="A99" s="8"/>
      <c r="B99" s="82" t="s">
        <v>3</v>
      </c>
      <c r="C99" s="82" t="s">
        <v>4</v>
      </c>
      <c r="D99" s="17" t="s">
        <v>52</v>
      </c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</row>
    <row r="100" spans="1:1025" ht="18" x14ac:dyDescent="0.35">
      <c r="A100" s="6"/>
      <c r="B100" s="67">
        <v>1</v>
      </c>
      <c r="C100" s="131" t="s">
        <v>108</v>
      </c>
      <c r="D100" s="137" t="s">
        <v>132</v>
      </c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</row>
    <row r="101" spans="1:1025" ht="18" hidden="1" x14ac:dyDescent="0.35">
      <c r="A101" s="6"/>
      <c r="B101" s="31"/>
      <c r="C101" s="57"/>
      <c r="D101" s="88"/>
      <c r="E101" s="83"/>
      <c r="F101" s="83"/>
      <c r="G101" s="83"/>
      <c r="H101" s="93"/>
      <c r="I101" s="83"/>
      <c r="J101" s="83"/>
      <c r="K101" s="118"/>
      <c r="L101" s="110"/>
      <c r="M101" s="118"/>
      <c r="N101" s="110"/>
      <c r="O101" s="110"/>
      <c r="P101" s="33"/>
      <c r="Q101" s="33"/>
      <c r="R101" s="34"/>
      <c r="S101" s="34"/>
    </row>
    <row r="102" spans="1:1025" ht="18" hidden="1" x14ac:dyDescent="0.35">
      <c r="A102" s="6"/>
      <c r="B102" s="31"/>
      <c r="C102" s="44"/>
      <c r="D102" s="32"/>
      <c r="E102" s="94"/>
      <c r="F102" s="92"/>
      <c r="G102" s="92"/>
      <c r="H102" s="92"/>
      <c r="I102" s="92"/>
      <c r="J102" s="92"/>
      <c r="K102" s="92"/>
      <c r="L102" s="32"/>
      <c r="M102" s="32"/>
      <c r="N102" s="32"/>
      <c r="O102" s="32"/>
      <c r="P102" s="33"/>
      <c r="Q102" s="33"/>
      <c r="R102" s="34"/>
      <c r="S102" s="34"/>
    </row>
    <row r="103" spans="1:1025" ht="18" hidden="1" x14ac:dyDescent="0.35">
      <c r="A103" s="6"/>
      <c r="B103" s="31"/>
      <c r="C103" s="44"/>
      <c r="D103" s="32"/>
      <c r="E103" s="94"/>
      <c r="F103" s="92"/>
      <c r="G103" s="92"/>
      <c r="H103" s="92"/>
      <c r="I103" s="92"/>
      <c r="J103" s="92"/>
      <c r="K103" s="92"/>
      <c r="L103" s="32"/>
      <c r="M103" s="32"/>
      <c r="N103" s="32"/>
      <c r="O103" s="32"/>
      <c r="P103" s="33"/>
      <c r="Q103" s="33"/>
      <c r="R103" s="34"/>
      <c r="S103" s="34"/>
    </row>
    <row r="104" spans="1:1025" ht="18" hidden="1" x14ac:dyDescent="0.35">
      <c r="A104" s="6"/>
      <c r="B104" s="31"/>
      <c r="C104" s="44"/>
      <c r="D104" s="32"/>
      <c r="E104" s="94"/>
      <c r="F104" s="92"/>
      <c r="G104" s="92"/>
      <c r="H104" s="92"/>
      <c r="I104" s="92"/>
      <c r="J104" s="92"/>
      <c r="K104" s="92"/>
      <c r="L104" s="32"/>
      <c r="M104" s="32"/>
      <c r="N104" s="32"/>
      <c r="O104" s="32"/>
      <c r="P104" s="33"/>
      <c r="Q104" s="33"/>
      <c r="R104" s="34"/>
      <c r="S104" s="34"/>
    </row>
    <row r="105" spans="1:1025" ht="15.6" hidden="1" x14ac:dyDescent="0.3">
      <c r="P105" s="20"/>
      <c r="Q105" s="22"/>
      <c r="R105" s="19"/>
      <c r="S105" s="18"/>
    </row>
    <row r="106" spans="1:1025" ht="15.6" x14ac:dyDescent="0.3">
      <c r="P106" s="20"/>
      <c r="Q106" s="22"/>
      <c r="R106" s="19"/>
      <c r="S106" s="18"/>
    </row>
    <row r="107" spans="1:1025" ht="15.6" x14ac:dyDescent="0.3">
      <c r="A107" s="147" t="s">
        <v>31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</row>
    <row r="108" spans="1:1025" ht="15.6" x14ac:dyDescent="0.3">
      <c r="A108" s="76"/>
      <c r="B108" s="76"/>
      <c r="C108" s="76"/>
      <c r="D108" s="76"/>
      <c r="E108" s="76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1:1025" ht="15.6" x14ac:dyDescent="0.3">
      <c r="A109" s="148" t="s">
        <v>6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</row>
    <row r="110" spans="1:1025" ht="15.6" x14ac:dyDescent="0.3">
      <c r="A110" s="149" t="s">
        <v>27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</row>
    <row r="111" spans="1:1025" ht="15.6" x14ac:dyDescent="0.3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025" ht="15.6" x14ac:dyDescent="0.3">
      <c r="A112" s="149" t="s">
        <v>29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1:19" ht="15.6" x14ac:dyDescent="0.3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</row>
    <row r="114" spans="1:19" ht="15.6" x14ac:dyDescent="0.3">
      <c r="A114" s="150" t="s">
        <v>30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</row>
    <row r="120" spans="1:19" ht="15.6" x14ac:dyDescent="0.3">
      <c r="A120" s="151" t="s">
        <v>0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</row>
    <row r="121" spans="1:19" ht="15.6" x14ac:dyDescent="0.3">
      <c r="A121" s="151" t="s">
        <v>1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</row>
    <row r="122" spans="1:19" ht="15.6" x14ac:dyDescent="0.3">
      <c r="A122" s="152" t="s">
        <v>19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1:19" ht="15.6" x14ac:dyDescent="0.3">
      <c r="A123" s="153" t="s">
        <v>128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</row>
    <row r="124" spans="1:19" ht="15.6" x14ac:dyDescent="0.3">
      <c r="A124" s="154" t="s">
        <v>22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</row>
    <row r="125" spans="1:19" ht="15.6" x14ac:dyDescent="0.3">
      <c r="A125" s="162" t="s">
        <v>2</v>
      </c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81"/>
    </row>
    <row r="126" spans="1:19" ht="135" customHeight="1" x14ac:dyDescent="0.3">
      <c r="A126" s="14"/>
      <c r="B126" s="155" t="s">
        <v>28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</row>
    <row r="127" spans="1:19" ht="18" x14ac:dyDescent="0.35">
      <c r="A127" s="13"/>
      <c r="B127" s="28" t="s">
        <v>97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121"/>
      <c r="N127" s="121"/>
      <c r="O127" s="121"/>
      <c r="P127" s="27"/>
      <c r="Q127" s="121"/>
      <c r="R127" s="121"/>
      <c r="S127" s="121"/>
    </row>
    <row r="128" spans="1:19" ht="18" x14ac:dyDescent="0.35">
      <c r="A128" s="13"/>
      <c r="B128" s="141" t="s">
        <v>12</v>
      </c>
      <c r="C128" s="141"/>
      <c r="D128" s="141"/>
      <c r="E128" s="141"/>
      <c r="F128" s="141"/>
      <c r="G128" s="141"/>
      <c r="H128" s="141"/>
      <c r="I128" s="144">
        <v>1</v>
      </c>
      <c r="J128" s="144"/>
      <c r="K128" s="120"/>
      <c r="L128" s="28" t="s">
        <v>11</v>
      </c>
      <c r="M128" s="28"/>
      <c r="N128" s="145" t="s">
        <v>7</v>
      </c>
      <c r="O128" s="145"/>
      <c r="P128" s="145"/>
      <c r="Q128" s="146" t="s">
        <v>20</v>
      </c>
      <c r="R128" s="146"/>
      <c r="S128" s="146"/>
    </row>
    <row r="129" spans="1:1025" ht="18" x14ac:dyDescent="0.35">
      <c r="A129" s="13"/>
      <c r="B129" s="157" t="s">
        <v>10</v>
      </c>
      <c r="C129" s="157"/>
      <c r="D129" s="140" t="s">
        <v>111</v>
      </c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1:1025" ht="18" x14ac:dyDescent="0.35">
      <c r="A130" s="13"/>
      <c r="B130" s="141" t="s">
        <v>9</v>
      </c>
      <c r="C130" s="14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</row>
    <row r="131" spans="1:1025" ht="15.6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025" ht="15.6" x14ac:dyDescent="0.3">
      <c r="A132" s="23"/>
      <c r="B132" s="142" t="s">
        <v>13</v>
      </c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3"/>
      <c r="S132" s="12">
        <v>1</v>
      </c>
    </row>
    <row r="133" spans="1:1025" ht="15.6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025" ht="15.6" x14ac:dyDescent="0.3">
      <c r="A134" s="4"/>
      <c r="B134" s="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7"/>
      <c r="Q134" s="142" t="s">
        <v>14</v>
      </c>
      <c r="R134" s="143"/>
      <c r="S134" s="12">
        <f>IF($S$13=2,1,ROUNDDOWN(S132*0.4,0))</f>
        <v>0</v>
      </c>
    </row>
    <row r="135" spans="1:1025" ht="26.25" customHeight="1" x14ac:dyDescent="0.3">
      <c r="A135" s="5"/>
      <c r="B135" s="78"/>
      <c r="C135" s="77" t="s">
        <v>110</v>
      </c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  <c r="AMK135"/>
    </row>
    <row r="136" spans="1:1025" x14ac:dyDescent="0.3">
      <c r="A136" s="5"/>
      <c r="B136" s="163"/>
      <c r="C136" s="163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  <c r="AMK136"/>
    </row>
    <row r="137" spans="1:1025" ht="22.8" x14ac:dyDescent="0.3">
      <c r="A137" s="8"/>
      <c r="B137" s="79" t="s">
        <v>3</v>
      </c>
      <c r="C137" s="79" t="s">
        <v>4</v>
      </c>
      <c r="D137" s="30" t="s">
        <v>52</v>
      </c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  <c r="AMK137"/>
    </row>
    <row r="138" spans="1:1025" ht="18" x14ac:dyDescent="0.35">
      <c r="B138" s="67">
        <v>1</v>
      </c>
      <c r="C138" s="128" t="s">
        <v>109</v>
      </c>
      <c r="D138" s="75" t="s">
        <v>131</v>
      </c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  <c r="AMK138"/>
    </row>
    <row r="139" spans="1:1025" ht="18" hidden="1" x14ac:dyDescent="0.35">
      <c r="B139" s="31">
        <v>4</v>
      </c>
      <c r="C139" s="48"/>
      <c r="D139" s="92"/>
      <c r="E139" s="91"/>
      <c r="F139" s="91"/>
      <c r="G139" s="91"/>
      <c r="H139" s="83"/>
      <c r="I139" s="91"/>
      <c r="J139" s="91"/>
      <c r="K139" s="91"/>
      <c r="L139" s="49"/>
      <c r="M139" s="44"/>
      <c r="N139" s="44"/>
      <c r="O139" s="44"/>
      <c r="P139" s="33" t="e">
        <f>((D139*#REF!+E139*#REF!+F139*#REF!+G139*#REF!+H139*#REF!+I139*#REF!+J139*#REF!+K139*#REF!+L139*#REF!+#REF!*M139+#REF!*N139+#REF!*O139)/#REF!)*0.9</f>
        <v>#REF!</v>
      </c>
      <c r="Q139" s="33"/>
      <c r="R139" s="34">
        <f t="shared" ref="R139:R140" si="0">Q139*0.1</f>
        <v>0</v>
      </c>
      <c r="S139" s="34" t="e">
        <f t="shared" ref="S139:S140" si="1">P139+R139</f>
        <v>#REF!</v>
      </c>
    </row>
    <row r="140" spans="1:1025" ht="18" hidden="1" x14ac:dyDescent="0.35">
      <c r="B140" s="31">
        <v>5</v>
      </c>
      <c r="C140" s="48"/>
      <c r="D140" s="83"/>
      <c r="E140" s="83"/>
      <c r="F140" s="93"/>
      <c r="G140" s="83"/>
      <c r="H140" s="86"/>
      <c r="I140" s="93"/>
      <c r="J140" s="83"/>
      <c r="K140" s="83"/>
      <c r="L140" s="118"/>
      <c r="M140" s="118"/>
      <c r="N140" s="110"/>
      <c r="O140" s="110"/>
      <c r="P140" s="33" t="e">
        <f>((D140*#REF!+E140*#REF!+F140*#REF!+G140*#REF!+H140*#REF!+I140*#REF!+J140*#REF!+K140*#REF!+L140*#REF!+#REF!*M140+#REF!*N140+#REF!*O140)/#REF!)*0.9</f>
        <v>#REF!</v>
      </c>
      <c r="Q140" s="33"/>
      <c r="R140" s="34">
        <f t="shared" si="0"/>
        <v>0</v>
      </c>
      <c r="S140" s="34" t="e">
        <f t="shared" si="1"/>
        <v>#REF!</v>
      </c>
    </row>
    <row r="141" spans="1:1025" ht="18" hidden="1" x14ac:dyDescent="0.35">
      <c r="B141" s="31"/>
      <c r="C141" s="48"/>
      <c r="D141" s="92"/>
      <c r="E141" s="91"/>
      <c r="F141" s="91"/>
      <c r="G141" s="92"/>
      <c r="H141" s="91"/>
      <c r="I141" s="91"/>
      <c r="J141" s="49"/>
      <c r="K141" s="49"/>
      <c r="L141" s="49"/>
      <c r="M141" s="44"/>
      <c r="N141" s="44"/>
      <c r="O141" s="44"/>
      <c r="P141" s="33"/>
      <c r="Q141" s="33"/>
      <c r="R141" s="34"/>
      <c r="S141" s="34"/>
    </row>
    <row r="142" spans="1:1025" ht="18" hidden="1" x14ac:dyDescent="0.35">
      <c r="B142" s="31"/>
      <c r="C142" s="48"/>
      <c r="D142" s="92"/>
      <c r="E142" s="91"/>
      <c r="F142" s="91"/>
      <c r="G142" s="92"/>
      <c r="H142" s="91"/>
      <c r="I142" s="91"/>
      <c r="J142" s="49"/>
      <c r="K142" s="49"/>
      <c r="L142" s="49"/>
      <c r="M142" s="44"/>
      <c r="N142" s="44"/>
      <c r="O142" s="44"/>
      <c r="P142" s="33"/>
      <c r="Q142" s="33"/>
      <c r="R142" s="34"/>
      <c r="S142" s="34"/>
    </row>
    <row r="143" spans="1:1025" ht="18" hidden="1" x14ac:dyDescent="0.35">
      <c r="B143" s="31"/>
      <c r="C143" s="48"/>
      <c r="D143" s="92"/>
      <c r="E143" s="94"/>
      <c r="F143" s="94"/>
      <c r="G143" s="92"/>
      <c r="H143" s="94"/>
      <c r="I143" s="94"/>
      <c r="J143" s="49"/>
      <c r="K143" s="49"/>
      <c r="L143" s="49"/>
      <c r="M143" s="44"/>
      <c r="N143" s="44"/>
      <c r="O143" s="44"/>
      <c r="P143" s="33"/>
      <c r="Q143" s="33"/>
      <c r="R143" s="34"/>
      <c r="S143" s="34"/>
    </row>
    <row r="144" spans="1:1025" ht="18" hidden="1" x14ac:dyDescent="0.35">
      <c r="B144" s="31"/>
      <c r="C144" s="48"/>
      <c r="D144" s="92"/>
      <c r="E144" s="91"/>
      <c r="F144" s="91"/>
      <c r="G144" s="92"/>
      <c r="H144" s="91"/>
      <c r="I144" s="91"/>
      <c r="J144" s="49"/>
      <c r="K144" s="49"/>
      <c r="L144" s="49"/>
      <c r="M144" s="44"/>
      <c r="N144" s="44"/>
      <c r="O144" s="44"/>
      <c r="P144" s="33"/>
      <c r="Q144" s="33"/>
      <c r="R144" s="34"/>
      <c r="S144" s="34"/>
    </row>
    <row r="145" spans="1:19" ht="18" hidden="1" x14ac:dyDescent="0.35">
      <c r="B145" s="31"/>
      <c r="C145" s="48"/>
      <c r="D145" s="92"/>
      <c r="E145" s="91"/>
      <c r="F145" s="91"/>
      <c r="G145" s="92"/>
      <c r="H145" s="91"/>
      <c r="I145" s="91"/>
      <c r="J145" s="49"/>
      <c r="K145" s="49"/>
      <c r="L145" s="49"/>
      <c r="M145" s="44"/>
      <c r="N145" s="44"/>
      <c r="O145" s="44"/>
      <c r="P145" s="33"/>
      <c r="Q145" s="33"/>
      <c r="R145" s="34"/>
      <c r="S145" s="34"/>
    </row>
    <row r="146" spans="1:19" ht="18" hidden="1" x14ac:dyDescent="0.35">
      <c r="B146" s="31"/>
      <c r="C146" s="48"/>
      <c r="D146" s="92"/>
      <c r="E146" s="91"/>
      <c r="F146" s="91"/>
      <c r="G146" s="92"/>
      <c r="H146" s="91"/>
      <c r="I146" s="91"/>
      <c r="J146" s="49"/>
      <c r="K146" s="49"/>
      <c r="L146" s="49"/>
      <c r="M146" s="44"/>
      <c r="N146" s="44"/>
      <c r="O146" s="44"/>
      <c r="P146" s="33"/>
      <c r="Q146" s="33"/>
      <c r="R146" s="34"/>
      <c r="S146" s="34"/>
    </row>
    <row r="147" spans="1:19" ht="18" hidden="1" x14ac:dyDescent="0.35">
      <c r="B147" s="47"/>
      <c r="C1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52"/>
      <c r="Q147" s="50"/>
      <c r="R147" s="51"/>
      <c r="S147" s="53"/>
    </row>
    <row r="148" spans="1:19" ht="18" x14ac:dyDescent="0.35">
      <c r="B148" s="47"/>
      <c r="C148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52"/>
      <c r="Q148" s="50"/>
      <c r="R148" s="51"/>
      <c r="S148" s="53"/>
    </row>
    <row r="149" spans="1:19" ht="15.6" x14ac:dyDescent="0.3">
      <c r="A149" s="147" t="s">
        <v>31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</row>
    <row r="150" spans="1:19" ht="15.6" x14ac:dyDescent="0.3">
      <c r="A150" s="76"/>
      <c r="B150" s="76"/>
      <c r="C150" s="76"/>
      <c r="D150" s="76"/>
      <c r="E150" s="76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1:19" ht="15.6" x14ac:dyDescent="0.3">
      <c r="A151" s="148" t="s">
        <v>6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</row>
    <row r="152" spans="1:19" ht="15.6" x14ac:dyDescent="0.3">
      <c r="A152" s="149" t="s">
        <v>27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</row>
    <row r="153" spans="1:19" ht="15.6" x14ac:dyDescent="0.3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ht="15.6" x14ac:dyDescent="0.3">
      <c r="A154" s="149" t="s">
        <v>29</v>
      </c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</row>
    <row r="155" spans="1:19" ht="15.6" x14ac:dyDescent="0.3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</row>
    <row r="156" spans="1:19" ht="15.6" x14ac:dyDescent="0.3">
      <c r="A156" s="150" t="s">
        <v>30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</row>
    <row r="164" spans="1:19" ht="15.6" x14ac:dyDescent="0.3">
      <c r="A164" s="151" t="s">
        <v>0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</row>
    <row r="165" spans="1:19" ht="15.6" x14ac:dyDescent="0.3">
      <c r="A165" s="151" t="s">
        <v>1</v>
      </c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</row>
    <row r="166" spans="1:19" ht="15.6" x14ac:dyDescent="0.3">
      <c r="A166" s="152" t="s">
        <v>19</v>
      </c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</row>
    <row r="167" spans="1:19" ht="15.6" x14ac:dyDescent="0.3">
      <c r="A167" s="153" t="s">
        <v>129</v>
      </c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</row>
    <row r="168" spans="1:19" ht="15.6" x14ac:dyDescent="0.3">
      <c r="A168" s="154" t="s">
        <v>22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</row>
    <row r="169" spans="1:19" ht="15.6" x14ac:dyDescent="0.3">
      <c r="A169" s="162" t="s">
        <v>2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05"/>
    </row>
    <row r="170" spans="1:19" ht="141.75" customHeight="1" x14ac:dyDescent="0.3">
      <c r="A170" s="14"/>
      <c r="B170" s="155" t="s">
        <v>28</v>
      </c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</row>
    <row r="171" spans="1:19" ht="18" x14ac:dyDescent="0.35">
      <c r="A171" s="13"/>
      <c r="B171" s="28" t="s">
        <v>97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121"/>
      <c r="N171" s="121"/>
      <c r="O171" s="121"/>
      <c r="P171" s="27"/>
      <c r="Q171" s="121"/>
      <c r="R171" s="121"/>
      <c r="S171" s="121"/>
    </row>
    <row r="172" spans="1:19" ht="18" x14ac:dyDescent="0.35">
      <c r="A172" s="13"/>
      <c r="B172" s="141" t="s">
        <v>12</v>
      </c>
      <c r="C172" s="141"/>
      <c r="D172" s="141"/>
      <c r="E172" s="141"/>
      <c r="F172" s="141"/>
      <c r="G172" s="141"/>
      <c r="H172" s="141"/>
      <c r="I172" s="144">
        <v>1</v>
      </c>
      <c r="J172" s="144"/>
      <c r="K172" s="120"/>
      <c r="L172" s="28" t="s">
        <v>11</v>
      </c>
      <c r="M172" s="28"/>
      <c r="N172" s="145" t="s">
        <v>7</v>
      </c>
      <c r="O172" s="145"/>
      <c r="P172" s="145"/>
      <c r="Q172" s="146" t="s">
        <v>20</v>
      </c>
      <c r="R172" s="146"/>
      <c r="S172" s="146"/>
    </row>
    <row r="173" spans="1:19" ht="18" x14ac:dyDescent="0.35">
      <c r="A173" s="13"/>
      <c r="B173" s="157" t="s">
        <v>10</v>
      </c>
      <c r="C173" s="157"/>
      <c r="D173" s="140" t="s">
        <v>114</v>
      </c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</row>
    <row r="174" spans="1:19" ht="18" x14ac:dyDescent="0.35">
      <c r="A174" s="13"/>
      <c r="B174" s="141" t="s">
        <v>9</v>
      </c>
      <c r="C174" s="14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</row>
    <row r="175" spans="1:19" ht="15.6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9" ht="15.6" x14ac:dyDescent="0.3">
      <c r="A176" s="23"/>
      <c r="B176" s="142" t="s">
        <v>13</v>
      </c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3"/>
      <c r="S176" s="12">
        <v>1</v>
      </c>
    </row>
    <row r="177" spans="1:1025" ht="15.6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025" ht="15.6" x14ac:dyDescent="0.3">
      <c r="A178" s="4"/>
      <c r="B178" s="4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142" t="s">
        <v>14</v>
      </c>
      <c r="R178" s="143"/>
      <c r="S178" s="12">
        <f>IF($S$13=2,1,ROUNDDOWN(S176*0.4,0))</f>
        <v>0</v>
      </c>
    </row>
    <row r="179" spans="1:1025" x14ac:dyDescent="0.3">
      <c r="A179" s="5"/>
      <c r="B179" s="107"/>
      <c r="C179" s="106" t="s">
        <v>113</v>
      </c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  <c r="AMK179"/>
    </row>
    <row r="180" spans="1:1025" x14ac:dyDescent="0.3">
      <c r="A180" s="5"/>
      <c r="B180" s="163"/>
      <c r="C180" s="163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</row>
    <row r="181" spans="1:1025" ht="22.8" x14ac:dyDescent="0.3">
      <c r="A181" s="8"/>
      <c r="B181" s="109" t="s">
        <v>3</v>
      </c>
      <c r="C181" s="109" t="s">
        <v>4</v>
      </c>
      <c r="D181" s="30" t="s">
        <v>52</v>
      </c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  <c r="AMK181"/>
    </row>
    <row r="182" spans="1:1025" ht="18" x14ac:dyDescent="0.35">
      <c r="B182" s="67">
        <v>1</v>
      </c>
      <c r="C182" s="128" t="s">
        <v>112</v>
      </c>
      <c r="D182" s="75" t="s">
        <v>130</v>
      </c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  <c r="AMK182"/>
    </row>
    <row r="183" spans="1:1025" ht="18" x14ac:dyDescent="0.35">
      <c r="B183" s="47"/>
      <c r="C183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52"/>
      <c r="Q183" s="50"/>
      <c r="R183" s="51"/>
      <c r="S183" s="53"/>
    </row>
    <row r="184" spans="1:1025" ht="15.6" x14ac:dyDescent="0.3">
      <c r="A184" s="147" t="s">
        <v>31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</row>
    <row r="185" spans="1:1025" ht="15.6" x14ac:dyDescent="0.3">
      <c r="A185" s="76"/>
      <c r="B185" s="76"/>
      <c r="C185" s="76"/>
      <c r="D185" s="76"/>
      <c r="E185" s="76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1:1025" ht="15.6" x14ac:dyDescent="0.3">
      <c r="A186" s="148" t="s">
        <v>6</v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</row>
    <row r="187" spans="1:1025" ht="15.6" x14ac:dyDescent="0.3">
      <c r="A187" s="149" t="s">
        <v>27</v>
      </c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025" ht="15.6" x14ac:dyDescent="0.3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</row>
    <row r="189" spans="1:1025" ht="15.6" x14ac:dyDescent="0.3">
      <c r="A189" s="149" t="s">
        <v>29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025" ht="15.6" x14ac:dyDescent="0.3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</row>
    <row r="191" spans="1:1025" ht="15.6" x14ac:dyDescent="0.3">
      <c r="A191" s="150" t="s">
        <v>30</v>
      </c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</row>
  </sheetData>
  <mergeCells count="126">
    <mergeCell ref="B180:C180"/>
    <mergeCell ref="A184:S184"/>
    <mergeCell ref="A186:S186"/>
    <mergeCell ref="A187:S187"/>
    <mergeCell ref="A188:S188"/>
    <mergeCell ref="A189:S189"/>
    <mergeCell ref="A190:S190"/>
    <mergeCell ref="A191:S191"/>
    <mergeCell ref="B173:C173"/>
    <mergeCell ref="D173:S173"/>
    <mergeCell ref="B174:C174"/>
    <mergeCell ref="D174:S174"/>
    <mergeCell ref="B176:R176"/>
    <mergeCell ref="Q178:R178"/>
    <mergeCell ref="A167:S167"/>
    <mergeCell ref="A168:S168"/>
    <mergeCell ref="A169:P169"/>
    <mergeCell ref="B170:S170"/>
    <mergeCell ref="B172:H172"/>
    <mergeCell ref="I172:J172"/>
    <mergeCell ref="N172:P172"/>
    <mergeCell ref="Q172:S172"/>
    <mergeCell ref="A151:S151"/>
    <mergeCell ref="A152:S152"/>
    <mergeCell ref="A153:S153"/>
    <mergeCell ref="A154:S154"/>
    <mergeCell ref="A155:S155"/>
    <mergeCell ref="A156:S156"/>
    <mergeCell ref="A164:S164"/>
    <mergeCell ref="A165:S165"/>
    <mergeCell ref="A166:S166"/>
    <mergeCell ref="B47:H47"/>
    <mergeCell ref="I47:J47"/>
    <mergeCell ref="N47:P47"/>
    <mergeCell ref="Q47:S47"/>
    <mergeCell ref="B48:C48"/>
    <mergeCell ref="D48:S48"/>
    <mergeCell ref="B49:C49"/>
    <mergeCell ref="D49:S49"/>
    <mergeCell ref="A39:S39"/>
    <mergeCell ref="A40:S40"/>
    <mergeCell ref="A41:S41"/>
    <mergeCell ref="A42:S42"/>
    <mergeCell ref="A43:S43"/>
    <mergeCell ref="A44:P44"/>
    <mergeCell ref="B45:S45"/>
    <mergeCell ref="Q9:S9"/>
    <mergeCell ref="B17:C17"/>
    <mergeCell ref="A24:S24"/>
    <mergeCell ref="B10:C10"/>
    <mergeCell ref="D10:S10"/>
    <mergeCell ref="B11:C11"/>
    <mergeCell ref="D11:S11"/>
    <mergeCell ref="B13:R13"/>
    <mergeCell ref="Q15:R15"/>
    <mergeCell ref="C15:O15"/>
    <mergeCell ref="B7:S7"/>
    <mergeCell ref="A1:S1"/>
    <mergeCell ref="A2:S2"/>
    <mergeCell ref="A3:S3"/>
    <mergeCell ref="A4:S4"/>
    <mergeCell ref="A5:S5"/>
    <mergeCell ref="A6:P6"/>
    <mergeCell ref="B51:R51"/>
    <mergeCell ref="A82:S82"/>
    <mergeCell ref="A64:S64"/>
    <mergeCell ref="A65:S65"/>
    <mergeCell ref="A66:S66"/>
    <mergeCell ref="Q53:R53"/>
    <mergeCell ref="B55:C55"/>
    <mergeCell ref="A62:S62"/>
    <mergeCell ref="A26:S26"/>
    <mergeCell ref="A27:S27"/>
    <mergeCell ref="A28:S28"/>
    <mergeCell ref="A29:S29"/>
    <mergeCell ref="A30:S30"/>
    <mergeCell ref="A31:S31"/>
    <mergeCell ref="B9:H9"/>
    <mergeCell ref="I9:J9"/>
    <mergeCell ref="N9:P9"/>
    <mergeCell ref="A83:S83"/>
    <mergeCell ref="A84:S84"/>
    <mergeCell ref="A85:S85"/>
    <mergeCell ref="A86:S86"/>
    <mergeCell ref="A87:P87"/>
    <mergeCell ref="B88:S88"/>
    <mergeCell ref="A67:S67"/>
    <mergeCell ref="A68:S68"/>
    <mergeCell ref="A69:S69"/>
    <mergeCell ref="B90:H90"/>
    <mergeCell ref="I90:J90"/>
    <mergeCell ref="N90:P90"/>
    <mergeCell ref="Q90:S90"/>
    <mergeCell ref="B91:C91"/>
    <mergeCell ref="D91:S91"/>
    <mergeCell ref="B92:C92"/>
    <mergeCell ref="D92:S92"/>
    <mergeCell ref="B94:R94"/>
    <mergeCell ref="Q96:R96"/>
    <mergeCell ref="B98:C98"/>
    <mergeCell ref="A107:S107"/>
    <mergeCell ref="A120:S120"/>
    <mergeCell ref="A121:S121"/>
    <mergeCell ref="A109:S109"/>
    <mergeCell ref="A110:S110"/>
    <mergeCell ref="A111:S111"/>
    <mergeCell ref="A112:S112"/>
    <mergeCell ref="A113:S113"/>
    <mergeCell ref="A114:S114"/>
    <mergeCell ref="B136:C136"/>
    <mergeCell ref="A149:S149"/>
    <mergeCell ref="B129:C129"/>
    <mergeCell ref="D129:S129"/>
    <mergeCell ref="B130:C130"/>
    <mergeCell ref="D130:S130"/>
    <mergeCell ref="B132:R132"/>
    <mergeCell ref="Q134:R134"/>
    <mergeCell ref="A122:S122"/>
    <mergeCell ref="A123:S123"/>
    <mergeCell ref="A124:S124"/>
    <mergeCell ref="A125:P125"/>
    <mergeCell ref="B126:S126"/>
    <mergeCell ref="B128:H128"/>
    <mergeCell ref="I128:J128"/>
    <mergeCell ref="N128:P128"/>
    <mergeCell ref="Q128:S128"/>
  </mergeCells>
  <conditionalFormatting sqref="L102:O104">
    <cfRule type="expression" dxfId="6" priority="102">
      <formula>AND(L102=0,#REF!&lt;&gt;0)</formula>
    </cfRule>
  </conditionalFormatting>
  <conditionalFormatting sqref="E102:K102">
    <cfRule type="expression" dxfId="5" priority="69">
      <formula>AND(E102=0,#REF!&lt;&gt;0)</formula>
    </cfRule>
  </conditionalFormatting>
  <conditionalFormatting sqref="E103:K103">
    <cfRule type="expression" dxfId="4" priority="66">
      <formula>AND(E103=0,#REF!&lt;&gt;0)</formula>
    </cfRule>
  </conditionalFormatting>
  <conditionalFormatting sqref="E104:K104">
    <cfRule type="expression" dxfId="3" priority="65">
      <formula>AND(E104=0,#REF!&lt;&gt;0)</formula>
    </cfRule>
  </conditionalFormatting>
  <conditionalFormatting sqref="E102:K102">
    <cfRule type="expression" dxfId="2" priority="62">
      <formula>AND(E102=0,#REF!&lt;&gt;0)</formula>
    </cfRule>
  </conditionalFormatting>
  <conditionalFormatting sqref="L101:O101">
    <cfRule type="expression" dxfId="1" priority="9">
      <formula>AND(L101=0,#REF!&lt;&gt;0)</formula>
    </cfRule>
  </conditionalFormatting>
  <conditionalFormatting sqref="E101:K101">
    <cfRule type="expression" dxfId="0" priority="8">
      <formula>AND(E101=0,#REF!&lt;&gt;0)</formula>
    </cfRule>
  </conditionalFormatting>
  <dataValidations disablePrompts="1" count="1">
    <dataValidation type="list" allowBlank="1" showInputMessage="1" showErrorMessage="1" sqref="Q118">
      <formula1>"директор інституту,"</formula1>
    </dataValidation>
  </dataValidations>
  <pageMargins left="0.59055118110236227" right="0.19685039370078741" top="0.39370078740157483" bottom="0.39370078740157483" header="0.31496062992125984" footer="0.31496062992125984"/>
  <pageSetup paperSize="9" scale="46" fitToHeight="0" orientation="portrait" r:id="rId1"/>
  <rowBreaks count="4" manualBreakCount="4">
    <brk id="34" max="18" man="1"/>
    <brk id="78" max="18" man="1"/>
    <brk id="117" max="18" man="1"/>
    <brk id="1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курс</vt:lpstr>
      <vt:lpstr>2 курс</vt:lpstr>
      <vt:lpstr>1 курс МАГ</vt:lpstr>
      <vt:lpstr>'1 курс'!Область_печати</vt:lpstr>
      <vt:lpstr>'1 курс МАГ'!Область_печати</vt:lpstr>
      <vt:lpstr>'2 курс'!Область_печати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pk_1</dc:creator>
  <cp:lastModifiedBy>Pashik</cp:lastModifiedBy>
  <cp:lastPrinted>2023-06-29T12:45:39Z</cp:lastPrinted>
  <dcterms:created xsi:type="dcterms:W3CDTF">2017-01-20T11:40:32Z</dcterms:created>
  <dcterms:modified xsi:type="dcterms:W3CDTF">2023-09-14T07:34:28Z</dcterms:modified>
</cp:coreProperties>
</file>