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0305" windowHeight="8280" activeTab="0"/>
  </bookViews>
  <sheets>
    <sheet name="Обсяг 1сем" sheetId="1" r:id="rId1"/>
    <sheet name="Обсяг 2сем " sheetId="2" r:id="rId2"/>
    <sheet name="Лист1" sheetId="3" state="hidden" r:id="rId3"/>
  </sheets>
  <definedNames>
    <definedName name="_xlnm.Print_Area" localSheetId="1">'Обсяг 2сем '!$A$1:$AK$23</definedName>
  </definedNames>
  <calcPr fullCalcOnLoad="1"/>
</workbook>
</file>

<file path=xl/comments1.xml><?xml version="1.0" encoding="utf-8"?>
<comments xmlns="http://schemas.openxmlformats.org/spreadsheetml/2006/main">
  <authors>
    <author/>
    <author>Брежнев</author>
  </authors>
  <commentList>
    <comment ref="D6" authorId="0">
      <text>
        <r>
          <rPr>
            <sz val="8"/>
            <color indexed="8"/>
            <rFont val="Tahoma"/>
            <family val="2"/>
          </rPr>
          <t>Щелкните на клетке, нажмите на кнопку(справа) и выберите из списка</t>
        </r>
      </text>
    </comment>
    <comment ref="D8" authorId="0">
      <text>
        <r>
          <rPr>
            <sz val="8"/>
            <color indexed="8"/>
            <rFont val="Tahoma"/>
            <family val="2"/>
          </rPr>
          <t>Щелкните на клетке, нажмите на кнопку(справа) и выберите из списка</t>
        </r>
      </text>
    </comment>
    <comment ref="D7" authorId="1">
      <text>
        <r>
          <rPr>
            <sz val="9"/>
            <rFont val="Tahoma"/>
            <family val="2"/>
          </rPr>
          <t>Щелкните на клетке, нажмите на кнопку(справа) и выберите из списка</t>
        </r>
      </text>
    </comment>
  </commentList>
</comments>
</file>

<file path=xl/sharedStrings.xml><?xml version="1.0" encoding="utf-8"?>
<sst xmlns="http://schemas.openxmlformats.org/spreadsheetml/2006/main" count="286" uniqueCount="136">
  <si>
    <t>Розрахунок годин</t>
  </si>
  <si>
    <t>Курс</t>
  </si>
  <si>
    <t>Шифр групи</t>
  </si>
  <si>
    <t>Кількість груп</t>
  </si>
  <si>
    <t>Всього</t>
  </si>
  <si>
    <t>Передбачено робочим навчальним планом</t>
  </si>
  <si>
    <t>Кількістьсть студентів</t>
  </si>
  <si>
    <t>Кількістьсть потоків</t>
  </si>
  <si>
    <t>Інститут, факультет (відділення)</t>
  </si>
  <si>
    <t>№ з/п.</t>
  </si>
  <si>
    <t>Назва навчальних дисциплін і видів навчальної роботи</t>
  </si>
  <si>
    <t>Читання лекцій</t>
  </si>
  <si>
    <t>Проведення практичних занять</t>
  </si>
  <si>
    <t>Проведення лабораторних занять</t>
  </si>
  <si>
    <t>Проведення індивідуальних занять</t>
  </si>
  <si>
    <t>Проведення семінарських занять</t>
  </si>
  <si>
    <t>Проведення консультацій з навчальних дисциплін протягом семестру</t>
  </si>
  <si>
    <t>Проведення екзаменаційних консультацій</t>
  </si>
  <si>
    <t>Керівництво і приймання індивідуальних завдань:</t>
  </si>
  <si>
    <t>рефератів, аналітичних оглядів, перекладів</t>
  </si>
  <si>
    <t xml:space="preserve">розрахункових, графічних та розрахунково-графічних робіт </t>
  </si>
  <si>
    <t>курсових проектів, робіт</t>
  </si>
  <si>
    <t>Проведення заліку</t>
  </si>
  <si>
    <t>Проведення семестрових екзаменів</t>
  </si>
  <si>
    <t>Керівництво аспірантами, здобувачами, стажуванням викладачів</t>
  </si>
  <si>
    <t>Всього за навчальний рік</t>
  </si>
  <si>
    <t>Назви навчальних дисциплін і видів навчальної роботи</t>
  </si>
  <si>
    <t>(підпис)</t>
  </si>
  <si>
    <t>"     "______________ 20___ року</t>
  </si>
  <si>
    <t>Семестр І</t>
  </si>
  <si>
    <t>№ з/п</t>
  </si>
  <si>
    <t>Всього у І семестрі</t>
  </si>
  <si>
    <t>читання лекцій</t>
  </si>
  <si>
    <t>проведення практичних занять</t>
  </si>
  <si>
    <t>проведення лабораторних занять</t>
  </si>
  <si>
    <t>проведення семінарських занять</t>
  </si>
  <si>
    <t>проведення індивідуальних занять</t>
  </si>
  <si>
    <t>практика (тижні)</t>
  </si>
  <si>
    <t>дипломні проекти (роботи)</t>
  </si>
  <si>
    <t>державна атестація</t>
  </si>
  <si>
    <t>заліки</t>
  </si>
  <si>
    <t>екзамени</t>
  </si>
  <si>
    <t>"     "______________ 20___  року</t>
  </si>
  <si>
    <t>"     "______________ 20____  року</t>
  </si>
  <si>
    <t>Всього у ІІ семестрі</t>
  </si>
  <si>
    <t>Семестр ІІ</t>
  </si>
  <si>
    <t xml:space="preserve">Проректор   </t>
  </si>
  <si>
    <t/>
  </si>
  <si>
    <t>індивідуальні завдання (курсові роботи)</t>
  </si>
  <si>
    <t>Перевірка контрольних робіт, що виконуються під час аудиторних занять</t>
  </si>
  <si>
    <t>Перевіркаі приймання контрольних робіт, що виконуються під час самостійної роботи</t>
  </si>
  <si>
    <t>Керавництво, консультування, рецензування та проведення захисту дипломних робіт</t>
  </si>
  <si>
    <t xml:space="preserve">     Керівник навчального відділу    ___________                              </t>
  </si>
  <si>
    <t>Інші види робіт (практика)</t>
  </si>
  <si>
    <t xml:space="preserve">Завідувач кафедри "Германо-роман-                </t>
  </si>
  <si>
    <t>Інші вди робіт (практика)</t>
  </si>
  <si>
    <t>нської філології та перекладу</t>
  </si>
  <si>
    <t>АМП-18д</t>
  </si>
  <si>
    <t>Практика усного та писемного  мовлення з основної іноземної мови (Вступ)</t>
  </si>
  <si>
    <t>АМП-17д</t>
  </si>
  <si>
    <t>Вступ до перекладознавства</t>
  </si>
  <si>
    <t>Порівняльна стилістика іноземної та української мови та інтерпретація  тексту</t>
  </si>
  <si>
    <t xml:space="preserve">Практика перекладу з основної іноземної мови </t>
  </si>
  <si>
    <t xml:space="preserve">Література країн, мова яких вивчається </t>
  </si>
  <si>
    <t>Практика усного та писемного мовлення з основної іноземної мови</t>
  </si>
  <si>
    <t xml:space="preserve">Основи перекладознавства </t>
  </si>
  <si>
    <t xml:space="preserve">Порівняльна лексикологія іноземної та української мови </t>
  </si>
  <si>
    <t xml:space="preserve">Порівняльна граматика іноземної та української мови </t>
  </si>
  <si>
    <t xml:space="preserve">Література країн,мова яких вивчається </t>
  </si>
  <si>
    <t>Практичний курс другої іноземної мови (Вступ) (нем)</t>
  </si>
  <si>
    <t>Практичний курс другої іноземної мови (Вступ)   (фр)</t>
  </si>
  <si>
    <t>Практичний курс основної іноземної мови (англ)</t>
  </si>
  <si>
    <t>Практичний курс другої іноземної мови (нім)</t>
  </si>
  <si>
    <t>Практичний курс другої іноземної мови (фр)</t>
  </si>
  <si>
    <t>Практика перекладу з другої іноземної мови (нім)</t>
  </si>
  <si>
    <t>Практика перекладу з другої іноземної мови  (фр)</t>
  </si>
  <si>
    <t>Теоретичний курс (лексикологія та стилістика) другої іноземної мови    (нім)</t>
  </si>
  <si>
    <t>Теоретичний курс (лексикологія та стилістика) другої іноземної мови      (фр)</t>
  </si>
  <si>
    <t>Практичний курс другої іноземної мови  (нім)</t>
  </si>
  <si>
    <t>Практичний курс другої іноземної мови  (фр)</t>
  </si>
  <si>
    <t>ННІМВ</t>
  </si>
  <si>
    <t>Практичний курс основної іноземної   мови</t>
  </si>
  <si>
    <t xml:space="preserve"> </t>
  </si>
  <si>
    <t>ЗАТВЕРДЖУЮ</t>
  </si>
  <si>
    <t>Шифри груп</t>
  </si>
  <si>
    <t>Довідники факультетів / інститутів і кафедр</t>
  </si>
  <si>
    <t>транспорту і логістики</t>
  </si>
  <si>
    <t>логістичного управління та безпеки руху на транспорті</t>
  </si>
  <si>
    <t>інженерії</t>
  </si>
  <si>
    <t>залізничного, автомобільного транспорту та підйомно-транспортних машин</t>
  </si>
  <si>
    <t>економіки і управління</t>
  </si>
  <si>
    <t>будівництва, урбаністики та просторового планування</t>
  </si>
  <si>
    <t>гуманітарних наук, психології та педагогіки</t>
  </si>
  <si>
    <t>архітектури і містобудування</t>
  </si>
  <si>
    <t>юридичний</t>
  </si>
  <si>
    <t>міжнародних відносин</t>
  </si>
  <si>
    <t>інформаційних технологій та електроніки</t>
  </si>
  <si>
    <t>технологій легкої промисловості</t>
  </si>
  <si>
    <t>машинобудування та прикладної механіки</t>
  </si>
  <si>
    <t>електричної інженерії</t>
  </si>
  <si>
    <t>хімії та охорони праці</t>
  </si>
  <si>
    <t>машинознавства та обладнання промислових підприємств</t>
  </si>
  <si>
    <t>хімічної інженерії та екології</t>
  </si>
  <si>
    <t>обліку і оподаткування</t>
  </si>
  <si>
    <t>фінансів та банківської справи</t>
  </si>
  <si>
    <t>економіки та підприємництва</t>
  </si>
  <si>
    <t>менеджменту і маркетингу</t>
  </si>
  <si>
    <t>психології та соціології</t>
  </si>
  <si>
    <t>практичної психології та соціальної роботи</t>
  </si>
  <si>
    <t>здоров’я людини та фізичного виховання</t>
  </si>
  <si>
    <t>педагогіки</t>
  </si>
  <si>
    <t>української філології та журналістики</t>
  </si>
  <si>
    <t>історії та археології</t>
  </si>
  <si>
    <t>господарського права</t>
  </si>
  <si>
    <t>конституційного права</t>
  </si>
  <si>
    <t>правознавства</t>
  </si>
  <si>
    <t>філософії, культурології та інформаційної діяльності</t>
  </si>
  <si>
    <t>політології та міжнародних відносин</t>
  </si>
  <si>
    <t>міжнародної економіки і туризму</t>
  </si>
  <si>
    <t>іноземних мов та мовної комунікації</t>
  </si>
  <si>
    <t>германо-романської філології та перекладу</t>
  </si>
  <si>
    <t>електронних апаратів</t>
  </si>
  <si>
    <t>комп'ютерних наук та інженерії</t>
  </si>
  <si>
    <t>програмування та математики</t>
  </si>
  <si>
    <t>комп'ютерно-інтегрованих систем управління</t>
  </si>
  <si>
    <t>гірництва</t>
  </si>
  <si>
    <t>НН інститут (факультет)</t>
  </si>
  <si>
    <t>Форма навчання:</t>
  </si>
  <si>
    <t>денна</t>
  </si>
  <si>
    <t>Кафедра</t>
  </si>
  <si>
    <t xml:space="preserve">Обсяг навчальної роботи на  </t>
  </si>
  <si>
    <t>/</t>
  </si>
  <si>
    <t>навчальний рік</t>
  </si>
  <si>
    <t>(ініціали та прізвище)</t>
  </si>
  <si>
    <r>
      <t xml:space="preserve">      ___________                                           </t>
    </r>
    <r>
      <rPr>
        <u val="single"/>
        <sz val="10"/>
        <rFont val="Times New Roman"/>
        <family val="1"/>
      </rPr>
      <t>доц. Літвінова М.М.</t>
    </r>
  </si>
  <si>
    <t>Шаблон (версія 01)
Затверджений наказом ректора СНУ ім. В. Даля
від 10.07.2019 р. за № 199/17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</si>
</sst>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;[Red]0"/>
    <numFmt numFmtId="199" formatCode="0.0;[Red]0.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0.00;[Red]0.00"/>
    <numFmt numFmtId="207" formatCode="0;\-0;&quot;-&quot;"/>
    <numFmt numFmtId="208" formatCode="[$-FC19]d\ mmmm\ yyyy\ &quot;г.&quot;"/>
  </numFmts>
  <fonts count="5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Arial Cyr"/>
      <family val="2"/>
    </font>
    <font>
      <sz val="8"/>
      <name val="Arial Cyr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color indexed="8"/>
      <name val="Tahoma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sz val="7"/>
      <name val="Arial Cyr"/>
      <family val="0"/>
    </font>
    <font>
      <sz val="7"/>
      <name val="Times New Roman"/>
      <family val="1"/>
    </font>
    <font>
      <sz val="9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7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7"/>
      <color theme="0"/>
      <name val="Times New Roman"/>
      <family val="1"/>
    </font>
    <font>
      <b/>
      <sz val="8"/>
      <name val="Arial Cyr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2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12" borderId="0" applyNumberFormat="0" applyBorder="0" applyAlignment="0" applyProtection="0"/>
    <xf numFmtId="0" fontId="40" fillId="20" borderId="0" applyNumberFormat="0" applyBorder="0" applyAlignment="0" applyProtection="0"/>
    <xf numFmtId="0" fontId="40" fillId="25" borderId="0" applyNumberFormat="0" applyBorder="0" applyAlignment="0" applyProtection="0"/>
    <xf numFmtId="0" fontId="40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1" fillId="36" borderId="1" applyNumberFormat="0" applyAlignment="0" applyProtection="0"/>
    <xf numFmtId="0" fontId="9" fillId="7" borderId="2" applyNumberFormat="0" applyAlignment="0" applyProtection="0"/>
    <xf numFmtId="0" fontId="19" fillId="37" borderId="3" applyNumberFormat="0" applyAlignment="0" applyProtection="0"/>
    <xf numFmtId="0" fontId="15" fillId="37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8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17" fillId="0" borderId="8" applyNumberFormat="0" applyFill="0" applyAlignment="0" applyProtection="0"/>
    <xf numFmtId="0" fontId="47" fillId="39" borderId="9" applyNumberFormat="0" applyAlignment="0" applyProtection="0"/>
    <xf numFmtId="0" fontId="13" fillId="40" borderId="10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49" fillId="42" borderId="1" applyNumberFormat="0" applyAlignment="0" applyProtection="0"/>
    <xf numFmtId="0" fontId="16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18" fillId="3" borderId="0" applyNumberFormat="0" applyBorder="0" applyAlignment="0" applyProtection="0"/>
    <xf numFmtId="0" fontId="51" fillId="4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4" borderId="12" applyNumberFormat="0" applyFont="0" applyAlignment="0" applyProtection="0"/>
    <xf numFmtId="0" fontId="0" fillId="45" borderId="13" applyNumberFormat="0" applyFont="0" applyAlignment="0" applyProtection="0"/>
    <xf numFmtId="9" fontId="0" fillId="0" borderId="0" applyFont="0" applyFill="0" applyBorder="0" applyAlignment="0" applyProtection="0"/>
    <xf numFmtId="0" fontId="52" fillId="42" borderId="14" applyNumberFormat="0" applyAlignment="0" applyProtection="0"/>
    <xf numFmtId="0" fontId="12" fillId="0" borderId="15" applyNumberFormat="0" applyFill="0" applyAlignment="0" applyProtection="0"/>
    <xf numFmtId="0" fontId="53" fillId="46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23" fillId="0" borderId="16" xfId="0" applyFont="1" applyBorder="1" applyAlignment="1" applyProtection="1">
      <alignment wrapText="1"/>
      <protection hidden="1"/>
    </xf>
    <xf numFmtId="0" fontId="23" fillId="0" borderId="16" xfId="0" applyFont="1" applyBorder="1" applyAlignment="1" applyProtection="1">
      <alignment horizontal="right" wrapText="1"/>
      <protection hidden="1"/>
    </xf>
    <xf numFmtId="0" fontId="23" fillId="0" borderId="16" xfId="0" applyNumberFormat="1" applyFont="1" applyBorder="1" applyAlignment="1" applyProtection="1">
      <alignment horizontal="right" wrapText="1"/>
      <protection hidden="1"/>
    </xf>
    <xf numFmtId="0" fontId="23" fillId="0" borderId="16" xfId="0" applyFont="1" applyBorder="1" applyAlignment="1">
      <alignment/>
    </xf>
    <xf numFmtId="198" fontId="23" fillId="0" borderId="16" xfId="0" applyNumberFormat="1" applyFont="1" applyBorder="1" applyAlignment="1">
      <alignment horizontal="center"/>
    </xf>
    <xf numFmtId="0" fontId="23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wrapText="1"/>
    </xf>
    <xf numFmtId="2" fontId="23" fillId="0" borderId="16" xfId="0" applyNumberFormat="1" applyFont="1" applyBorder="1" applyAlignment="1">
      <alignment horizontal="center"/>
    </xf>
    <xf numFmtId="1" fontId="23" fillId="0" borderId="16" xfId="0" applyNumberFormat="1" applyFont="1" applyBorder="1" applyAlignment="1">
      <alignment horizontal="center"/>
    </xf>
    <xf numFmtId="1" fontId="6" fillId="0" borderId="0" xfId="0" applyNumberFormat="1" applyFont="1" applyAlignment="1">
      <alignment/>
    </xf>
    <xf numFmtId="0" fontId="23" fillId="0" borderId="16" xfId="0" applyFont="1" applyBorder="1" applyAlignment="1">
      <alignment/>
    </xf>
    <xf numFmtId="0" fontId="23" fillId="0" borderId="16" xfId="0" applyFont="1" applyBorder="1" applyAlignment="1">
      <alignment horizontal="center"/>
    </xf>
    <xf numFmtId="0" fontId="23" fillId="0" borderId="16" xfId="0" applyFont="1" applyBorder="1" applyAlignment="1">
      <alignment horizontal="justify" textRotation="90" wrapText="1"/>
    </xf>
    <xf numFmtId="0" fontId="24" fillId="0" borderId="16" xfId="0" applyFont="1" applyBorder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3" fillId="0" borderId="16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justify" wrapText="1"/>
    </xf>
    <xf numFmtId="0" fontId="24" fillId="0" borderId="16" xfId="0" applyFont="1" applyBorder="1" applyAlignment="1">
      <alignment horizontal="center" textRotation="90" wrapText="1"/>
    </xf>
    <xf numFmtId="0" fontId="23" fillId="0" borderId="16" xfId="0" applyFont="1" applyBorder="1" applyAlignment="1">
      <alignment horizontal="center" textRotation="90"/>
    </xf>
    <xf numFmtId="0" fontId="23" fillId="0" borderId="16" xfId="0" applyFont="1" applyBorder="1" applyAlignment="1">
      <alignment horizontal="center" textRotation="90" wrapText="1"/>
    </xf>
    <xf numFmtId="0" fontId="23" fillId="0" borderId="16" xfId="0" applyFont="1" applyBorder="1" applyAlignment="1">
      <alignment horizontal="left"/>
    </xf>
    <xf numFmtId="199" fontId="23" fillId="0" borderId="16" xfId="0" applyNumberFormat="1" applyFont="1" applyBorder="1" applyAlignment="1">
      <alignment horizontal="center"/>
    </xf>
    <xf numFmtId="206" fontId="24" fillId="0" borderId="16" xfId="0" applyNumberFormat="1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198" fontId="23" fillId="0" borderId="16" xfId="0" applyNumberFormat="1" applyFont="1" applyBorder="1" applyAlignment="1">
      <alignment horizontal="center" wrapText="1"/>
    </xf>
    <xf numFmtId="206" fontId="24" fillId="47" borderId="16" xfId="0" applyNumberFormat="1" applyFont="1" applyFill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3" fillId="0" borderId="19" xfId="0" applyFont="1" applyBorder="1" applyAlignment="1">
      <alignment textRotation="90"/>
    </xf>
    <xf numFmtId="0" fontId="23" fillId="0" borderId="0" xfId="0" applyFont="1" applyAlignment="1">
      <alignment/>
    </xf>
    <xf numFmtId="0" fontId="25" fillId="0" borderId="16" xfId="0" applyFont="1" applyBorder="1" applyAlignment="1">
      <alignment horizontal="justify" textRotation="90" wrapText="1"/>
    </xf>
    <xf numFmtId="0" fontId="25" fillId="0" borderId="16" xfId="0" applyFont="1" applyBorder="1" applyAlignment="1">
      <alignment horizontal="center" textRotation="9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4" fillId="0" borderId="0" xfId="0" applyFont="1" applyAlignment="1">
      <alignment/>
    </xf>
    <xf numFmtId="0" fontId="23" fillId="0" borderId="20" xfId="0" applyFont="1" applyBorder="1" applyAlignment="1">
      <alignment horizontal="center"/>
    </xf>
    <xf numFmtId="198" fontId="25" fillId="0" borderId="0" xfId="0" applyNumberFormat="1" applyFont="1" applyBorder="1" applyAlignment="1">
      <alignment horizontal="center" vertical="top"/>
    </xf>
    <xf numFmtId="198" fontId="27" fillId="0" borderId="0" xfId="0" applyNumberFormat="1" applyFont="1" applyBorder="1" applyAlignment="1">
      <alignment/>
    </xf>
    <xf numFmtId="198" fontId="25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198" fontId="27" fillId="0" borderId="0" xfId="0" applyNumberFormat="1" applyFont="1" applyBorder="1" applyAlignment="1">
      <alignment horizontal="center" vertical="top"/>
    </xf>
    <xf numFmtId="0" fontId="23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23" fillId="0" borderId="0" xfId="0" applyFont="1" applyFill="1" applyAlignment="1">
      <alignment/>
    </xf>
    <xf numFmtId="198" fontId="28" fillId="0" borderId="0" xfId="0" applyNumberFormat="1" applyFont="1" applyAlignment="1">
      <alignment/>
    </xf>
    <xf numFmtId="0" fontId="28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/>
    </xf>
    <xf numFmtId="1" fontId="2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 vertical="top"/>
    </xf>
    <xf numFmtId="1" fontId="29" fillId="0" borderId="0" xfId="0" applyNumberFormat="1" applyFont="1" applyBorder="1" applyAlignment="1">
      <alignment horizontal="center"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0" fontId="6" fillId="0" borderId="0" xfId="0" applyFont="1" applyAlignment="1">
      <alignment wrapText="1"/>
    </xf>
    <xf numFmtId="0" fontId="25" fillId="0" borderId="0" xfId="0" applyFont="1" applyAlignment="1">
      <alignment wrapText="1"/>
    </xf>
    <xf numFmtId="198" fontId="27" fillId="0" borderId="0" xfId="0" applyNumberFormat="1" applyFont="1" applyBorder="1" applyAlignment="1">
      <alignment horizontal="left" vertical="top"/>
    </xf>
    <xf numFmtId="0" fontId="23" fillId="0" borderId="0" xfId="0" applyFont="1" applyBorder="1" applyAlignment="1">
      <alignment horizontal="left"/>
    </xf>
    <xf numFmtId="0" fontId="23" fillId="0" borderId="16" xfId="0" applyFont="1" applyFill="1" applyBorder="1" applyAlignment="1" applyProtection="1">
      <alignment horizontal="left" wrapText="1"/>
      <protection hidden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206" fontId="23" fillId="0" borderId="16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28" fillId="0" borderId="0" xfId="0" applyFont="1" applyAlignment="1">
      <alignment/>
    </xf>
    <xf numFmtId="0" fontId="6" fillId="0" borderId="0" xfId="0" applyFont="1" applyFill="1" applyBorder="1" applyAlignment="1" applyProtection="1" quotePrefix="1">
      <alignment horizontal="center"/>
      <protection locked="0"/>
    </xf>
    <xf numFmtId="0" fontId="6" fillId="0" borderId="0" xfId="0" applyFont="1" applyFill="1" applyAlignment="1">
      <alignment/>
    </xf>
    <xf numFmtId="1" fontId="23" fillId="0" borderId="0" xfId="0" applyNumberFormat="1" applyFont="1" applyAlignment="1">
      <alignment/>
    </xf>
    <xf numFmtId="0" fontId="33" fillId="0" borderId="16" xfId="0" applyFont="1" applyBorder="1" applyAlignment="1">
      <alignment horizontal="center" textRotation="90" wrapText="1"/>
    </xf>
    <xf numFmtId="0" fontId="33" fillId="0" borderId="16" xfId="0" applyFont="1" applyBorder="1" applyAlignment="1">
      <alignment horizontal="center" textRotation="90"/>
    </xf>
    <xf numFmtId="0" fontId="33" fillId="0" borderId="16" xfId="0" applyFont="1" applyBorder="1" applyAlignment="1">
      <alignment horizontal="justify" textRotation="90" wrapText="1"/>
    </xf>
    <xf numFmtId="0" fontId="23" fillId="47" borderId="16" xfId="0" applyFont="1" applyFill="1" applyBorder="1" applyAlignment="1">
      <alignment horizontal="center"/>
    </xf>
    <xf numFmtId="199" fontId="23" fillId="0" borderId="0" xfId="0" applyNumberFormat="1" applyFont="1" applyAlignment="1">
      <alignment/>
    </xf>
    <xf numFmtId="0" fontId="27" fillId="0" borderId="0" xfId="0" applyFont="1" applyBorder="1" applyAlignment="1">
      <alignment horizontal="center"/>
    </xf>
    <xf numFmtId="198" fontId="27" fillId="0" borderId="20" xfId="0" applyNumberFormat="1" applyFont="1" applyBorder="1" applyAlignment="1">
      <alignment/>
    </xf>
    <xf numFmtId="198" fontId="23" fillId="0" borderId="0" xfId="0" applyNumberFormat="1" applyFont="1" applyBorder="1" applyAlignment="1">
      <alignment/>
    </xf>
    <xf numFmtId="198" fontId="27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1" fontId="27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2" fontId="33" fillId="0" borderId="16" xfId="0" applyNumberFormat="1" applyFont="1" applyBorder="1" applyAlignment="1">
      <alignment horizontal="center" textRotation="90"/>
    </xf>
    <xf numFmtId="2" fontId="23" fillId="0" borderId="16" xfId="0" applyNumberFormat="1" applyFont="1" applyBorder="1" applyAlignment="1">
      <alignment horizontal="center" textRotation="90" wrapText="1"/>
    </xf>
    <xf numFmtId="2" fontId="23" fillId="0" borderId="16" xfId="0" applyNumberFormat="1" applyFont="1" applyBorder="1" applyAlignment="1">
      <alignment horizontal="center" wrapText="1"/>
    </xf>
    <xf numFmtId="2" fontId="33" fillId="0" borderId="16" xfId="0" applyNumberFormat="1" applyFont="1" applyBorder="1" applyAlignment="1">
      <alignment horizontal="center" textRotation="90" wrapText="1"/>
    </xf>
    <xf numFmtId="2" fontId="23" fillId="0" borderId="16" xfId="0" applyNumberFormat="1" applyFont="1" applyBorder="1" applyAlignment="1">
      <alignment horizontal="center" textRotation="90"/>
    </xf>
    <xf numFmtId="2" fontId="23" fillId="47" borderId="16" xfId="0" applyNumberFormat="1" applyFont="1" applyFill="1" applyBorder="1" applyAlignment="1">
      <alignment horizontal="center"/>
    </xf>
    <xf numFmtId="0" fontId="32" fillId="0" borderId="0" xfId="0" applyFont="1" applyAlignment="1">
      <alignment/>
    </xf>
    <xf numFmtId="1" fontId="6" fillId="0" borderId="0" xfId="0" applyNumberFormat="1" applyFont="1" applyBorder="1" applyAlignment="1" applyProtection="1">
      <alignment/>
      <protection hidden="1"/>
    </xf>
    <xf numFmtId="0" fontId="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0" fillId="0" borderId="27" xfId="0" applyFont="1" applyBorder="1" applyAlignment="1">
      <alignment/>
    </xf>
    <xf numFmtId="196" fontId="23" fillId="0" borderId="16" xfId="0" applyNumberFormat="1" applyFont="1" applyBorder="1" applyAlignment="1">
      <alignment horizontal="center"/>
    </xf>
    <xf numFmtId="196" fontId="0" fillId="0" borderId="16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56" fillId="0" borderId="28" xfId="0" applyFont="1" applyBorder="1" applyAlignment="1">
      <alignment textRotation="90"/>
    </xf>
    <xf numFmtId="0" fontId="56" fillId="0" borderId="29" xfId="0" applyFont="1" applyBorder="1" applyAlignment="1">
      <alignment textRotation="90"/>
    </xf>
    <xf numFmtId="0" fontId="6" fillId="48" borderId="0" xfId="0" applyFont="1" applyFill="1" applyBorder="1" applyAlignment="1" applyProtection="1">
      <alignment/>
      <protection locked="0"/>
    </xf>
    <xf numFmtId="0" fontId="6" fillId="0" borderId="0" xfId="0" applyFont="1" applyBorder="1" applyAlignment="1">
      <alignment horizontal="right"/>
    </xf>
    <xf numFmtId="0" fontId="6" fillId="49" borderId="20" xfId="0" applyFont="1" applyFill="1" applyBorder="1" applyAlignment="1" applyProtection="1">
      <alignment horizontal="center"/>
      <protection locked="0"/>
    </xf>
    <xf numFmtId="0" fontId="6" fillId="8" borderId="0" xfId="0" applyFont="1" applyFill="1" applyAlignment="1">
      <alignment horizontal="left"/>
    </xf>
    <xf numFmtId="0" fontId="23" fillId="0" borderId="16" xfId="0" applyFont="1" applyBorder="1" applyAlignment="1">
      <alignment horizontal="center" textRotation="90"/>
    </xf>
    <xf numFmtId="0" fontId="6" fillId="47" borderId="0" xfId="0" applyFont="1" applyFill="1" applyBorder="1" applyAlignment="1">
      <alignment horizontal="left"/>
    </xf>
    <xf numFmtId="0" fontId="6" fillId="49" borderId="0" xfId="0" applyFont="1" applyFill="1" applyBorder="1" applyAlignment="1" applyProtection="1">
      <alignment horizontal="center"/>
      <protection locked="0"/>
    </xf>
    <xf numFmtId="0" fontId="32" fillId="0" borderId="0" xfId="0" applyFont="1" applyAlignment="1">
      <alignment horizontal="left" wrapText="1"/>
    </xf>
    <xf numFmtId="0" fontId="23" fillId="0" borderId="16" xfId="0" applyFont="1" applyFill="1" applyBorder="1" applyAlignment="1">
      <alignment horizontal="center" textRotation="90"/>
    </xf>
    <xf numFmtId="0" fontId="23" fillId="0" borderId="16" xfId="0" applyFont="1" applyBorder="1" applyAlignment="1">
      <alignment textRotation="90"/>
    </xf>
    <xf numFmtId="0" fontId="23" fillId="0" borderId="1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textRotation="90" wrapText="1"/>
    </xf>
    <xf numFmtId="0" fontId="25" fillId="0" borderId="16" xfId="0" applyFont="1" applyBorder="1" applyAlignment="1">
      <alignment horizontal="justify" textRotation="90" wrapText="1"/>
    </xf>
    <xf numFmtId="0" fontId="23" fillId="0" borderId="16" xfId="0" applyFont="1" applyBorder="1" applyAlignment="1">
      <alignment horizontal="center"/>
    </xf>
    <xf numFmtId="0" fontId="25" fillId="0" borderId="16" xfId="0" applyFont="1" applyBorder="1" applyAlignment="1">
      <alignment horizontal="center" textRotation="90" wrapText="1"/>
    </xf>
    <xf numFmtId="0" fontId="23" fillId="0" borderId="16" xfId="0" applyFont="1" applyBorder="1" applyAlignment="1">
      <alignment horizontal="justify" textRotation="90" wrapText="1"/>
    </xf>
    <xf numFmtId="0" fontId="25" fillId="0" borderId="16" xfId="0" applyFont="1" applyBorder="1" applyAlignment="1">
      <alignment horizontal="center" textRotation="90"/>
    </xf>
    <xf numFmtId="0" fontId="25" fillId="0" borderId="16" xfId="0" applyFont="1" applyBorder="1" applyAlignment="1">
      <alignment horizontal="center" wrapText="1"/>
    </xf>
    <xf numFmtId="0" fontId="23" fillId="0" borderId="16" xfId="0" applyFont="1" applyBorder="1" applyAlignment="1">
      <alignment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6" fillId="47" borderId="0" xfId="0" applyFont="1" applyFill="1" applyAlignment="1">
      <alignment/>
    </xf>
    <xf numFmtId="0" fontId="6" fillId="47" borderId="0" xfId="0" applyFont="1" applyFill="1" applyBorder="1" applyAlignment="1">
      <alignment/>
    </xf>
    <xf numFmtId="0" fontId="6" fillId="48" borderId="0" xfId="0" applyFont="1" applyFill="1" applyBorder="1" applyAlignment="1" applyProtection="1">
      <alignment horizontal="left"/>
      <protection locked="0"/>
    </xf>
    <xf numFmtId="198" fontId="25" fillId="0" borderId="0" xfId="0" applyNumberFormat="1" applyFont="1" applyBorder="1" applyAlignment="1">
      <alignment horizontal="center" vertical="top"/>
    </xf>
    <xf numFmtId="0" fontId="23" fillId="0" borderId="20" xfId="0" applyFont="1" applyBorder="1" applyAlignment="1">
      <alignment horizontal="center"/>
    </xf>
    <xf numFmtId="0" fontId="33" fillId="0" borderId="16" xfId="0" applyFont="1" applyBorder="1" applyAlignment="1">
      <alignment horizontal="center" textRotation="90"/>
    </xf>
    <xf numFmtId="0" fontId="33" fillId="0" borderId="16" xfId="0" applyFont="1" applyBorder="1" applyAlignment="1">
      <alignment horizontal="justify" textRotation="90" wrapText="1"/>
    </xf>
    <xf numFmtId="0" fontId="33" fillId="0" borderId="16" xfId="0" applyFont="1" applyBorder="1" applyAlignment="1">
      <alignment horizontal="center" textRotation="90" wrapText="1"/>
    </xf>
    <xf numFmtId="0" fontId="33" fillId="0" borderId="16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1" fontId="33" fillId="0" borderId="16" xfId="0" applyNumberFormat="1" applyFont="1" applyBorder="1" applyAlignment="1">
      <alignment horizontal="center" textRotation="90"/>
    </xf>
    <xf numFmtId="0" fontId="33" fillId="0" borderId="16" xfId="0" applyFont="1" applyFill="1" applyBorder="1" applyAlignment="1">
      <alignment horizontal="center" textRotation="90"/>
    </xf>
    <xf numFmtId="0" fontId="27" fillId="0" borderId="16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27" fillId="0" borderId="0" xfId="0" applyFont="1" applyBorder="1" applyAlignment="1" applyProtection="1">
      <alignment/>
      <protection locked="0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Followed Hyperlink" xfId="83"/>
    <cellStyle name="Підсумок" xfId="84"/>
    <cellStyle name="Плохой" xfId="85"/>
    <cellStyle name="Поганий" xfId="86"/>
    <cellStyle name="Пояснение" xfId="87"/>
    <cellStyle name="Примечание" xfId="88"/>
    <cellStyle name="Примітка" xfId="89"/>
    <cellStyle name="Percent" xfId="90"/>
    <cellStyle name="Результат" xfId="91"/>
    <cellStyle name="Связанная ячейка" xfId="92"/>
    <cellStyle name="Середній" xfId="93"/>
    <cellStyle name="Текст попередження" xfId="94"/>
    <cellStyle name="Текст пояснення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6"/>
  <sheetViews>
    <sheetView tabSelected="1" zoomScaleSheetLayoutView="75" zoomScalePageLayoutView="0" workbookViewId="0" topLeftCell="A1">
      <selection activeCell="AF1" sqref="AF1:AK2"/>
    </sheetView>
  </sheetViews>
  <sheetFormatPr defaultColWidth="9.00390625" defaultRowHeight="12.75"/>
  <cols>
    <col min="1" max="1" width="3.625" style="37" customWidth="1"/>
    <col min="2" max="2" width="24.375" style="37" customWidth="1"/>
    <col min="3" max="3" width="8.125" style="38" customWidth="1"/>
    <col min="4" max="4" width="2.625" style="37" customWidth="1"/>
    <col min="5" max="5" width="3.00390625" style="37" customWidth="1"/>
    <col min="6" max="6" width="14.25390625" style="115" customWidth="1"/>
    <col min="7" max="7" width="3.75390625" style="39" customWidth="1"/>
    <col min="8" max="9" width="3.75390625" style="37" customWidth="1"/>
    <col min="10" max="10" width="4.75390625" style="37" customWidth="1"/>
    <col min="11" max="11" width="3.00390625" style="37" customWidth="1"/>
    <col min="12" max="12" width="3.75390625" style="37" customWidth="1"/>
    <col min="13" max="13" width="3.25390625" style="37" customWidth="1"/>
    <col min="14" max="14" width="3.00390625" style="37" customWidth="1"/>
    <col min="15" max="15" width="3.75390625" style="37" customWidth="1"/>
    <col min="16" max="16" width="3.25390625" style="37" customWidth="1"/>
    <col min="17" max="17" width="2.625" style="37" customWidth="1"/>
    <col min="18" max="18" width="2.75390625" style="37" customWidth="1"/>
    <col min="19" max="19" width="3.00390625" style="37" customWidth="1"/>
    <col min="20" max="20" width="4.375" style="37" bestFit="1" customWidth="1"/>
    <col min="21" max="21" width="7.125" style="37" customWidth="1"/>
    <col min="22" max="22" width="2.75390625" style="37" customWidth="1"/>
    <col min="23" max="23" width="3.125" style="37" customWidth="1"/>
    <col min="24" max="24" width="3.875" style="37" customWidth="1"/>
    <col min="25" max="25" width="5.875" style="37" customWidth="1"/>
    <col min="26" max="26" width="4.875" style="37" customWidth="1"/>
    <col min="27" max="27" width="4.25390625" style="37" customWidth="1"/>
    <col min="28" max="28" width="4.375" style="37" customWidth="1"/>
    <col min="29" max="29" width="6.375" style="37" customWidth="1"/>
    <col min="30" max="31" width="6.125" style="37" customWidth="1"/>
    <col min="32" max="32" width="4.75390625" style="37" customWidth="1"/>
    <col min="33" max="33" width="5.25390625" style="37" customWidth="1"/>
    <col min="34" max="34" width="7.75390625" style="37" customWidth="1"/>
    <col min="35" max="36" width="5.375" style="37" customWidth="1"/>
    <col min="37" max="37" width="9.125" style="37" customWidth="1"/>
    <col min="38" max="38" width="2.625" style="37" customWidth="1"/>
    <col min="39" max="16384" width="9.125" style="37" customWidth="1"/>
  </cols>
  <sheetData>
    <row r="1" spans="1:74" s="1" customFormat="1" ht="18" customHeight="1">
      <c r="A1" s="104"/>
      <c r="B1" s="3" t="s">
        <v>83</v>
      </c>
      <c r="C1" s="3"/>
      <c r="D1" s="2"/>
      <c r="E1" s="2"/>
      <c r="F1" s="32"/>
      <c r="G1" s="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05"/>
      <c r="V1" s="105"/>
      <c r="W1" s="105"/>
      <c r="X1" s="105"/>
      <c r="Y1" s="105"/>
      <c r="Z1" s="105"/>
      <c r="AA1" s="105"/>
      <c r="AB1" s="106"/>
      <c r="AC1" s="107"/>
      <c r="AD1" s="103"/>
      <c r="AE1" s="103"/>
      <c r="AF1" s="125" t="s">
        <v>135</v>
      </c>
      <c r="AG1" s="125"/>
      <c r="AH1" s="125"/>
      <c r="AI1" s="125"/>
      <c r="AJ1" s="125"/>
      <c r="AK1" s="125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</row>
    <row r="2" spans="1:37" ht="15.75">
      <c r="A2" s="40"/>
      <c r="B2" s="57" t="s">
        <v>46</v>
      </c>
      <c r="C2" s="41"/>
      <c r="D2" s="34"/>
      <c r="E2" s="34"/>
      <c r="F2" s="144"/>
      <c r="G2" s="14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108"/>
      <c r="V2" s="108"/>
      <c r="W2" s="108"/>
      <c r="X2" s="108"/>
      <c r="Y2" s="108"/>
      <c r="Z2" s="108"/>
      <c r="AA2" s="108"/>
      <c r="AB2" s="108"/>
      <c r="AC2" s="108"/>
      <c r="AD2" s="103"/>
      <c r="AE2" s="103"/>
      <c r="AF2" s="125"/>
      <c r="AG2" s="125"/>
      <c r="AH2" s="125"/>
      <c r="AI2" s="125"/>
      <c r="AJ2" s="125"/>
      <c r="AK2" s="125"/>
    </row>
    <row r="3" spans="1:37" ht="18.75">
      <c r="A3" s="40"/>
      <c r="B3" s="2"/>
      <c r="C3" s="42" t="s">
        <v>27</v>
      </c>
      <c r="D3" s="43"/>
      <c r="E3" s="43"/>
      <c r="F3" s="143" t="s">
        <v>133</v>
      </c>
      <c r="G3" s="143"/>
      <c r="H3" s="44"/>
      <c r="I3" s="4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109"/>
      <c r="V3" s="109"/>
      <c r="W3" s="109"/>
      <c r="X3" s="109"/>
      <c r="Y3" s="109"/>
      <c r="Z3" s="110"/>
      <c r="AA3" s="109"/>
      <c r="AB3" s="111"/>
      <c r="AC3" s="110"/>
      <c r="AD3" s="110"/>
      <c r="AE3" s="111"/>
      <c r="AF3" s="111"/>
      <c r="AG3" s="107"/>
      <c r="AH3" s="63"/>
      <c r="AI3" s="63"/>
      <c r="AJ3" s="63"/>
      <c r="AK3" s="63"/>
    </row>
    <row r="4" spans="1:37" ht="19.5" customHeight="1">
      <c r="A4" s="40"/>
      <c r="B4" s="45" t="s">
        <v>28</v>
      </c>
      <c r="C4" s="46"/>
      <c r="D4" s="43"/>
      <c r="E4" s="43"/>
      <c r="F4" s="64"/>
      <c r="G4" s="43"/>
      <c r="H4" s="43"/>
      <c r="I4" s="43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109"/>
      <c r="V4" s="109"/>
      <c r="W4" s="109"/>
      <c r="X4" s="109"/>
      <c r="Y4" s="109"/>
      <c r="Z4" s="110"/>
      <c r="AA4" s="109"/>
      <c r="AB4" s="111"/>
      <c r="AC4" s="111"/>
      <c r="AD4" s="110"/>
      <c r="AE4" s="111"/>
      <c r="AF4" s="111"/>
      <c r="AG4" s="111"/>
      <c r="AH4" s="63"/>
      <c r="AI4" s="63"/>
      <c r="AJ4" s="63"/>
      <c r="AK4" s="63"/>
    </row>
    <row r="5" spans="1:37" ht="18.75" customHeight="1">
      <c r="A5" s="34"/>
      <c r="B5" s="34"/>
      <c r="C5" s="47"/>
      <c r="D5" s="34"/>
      <c r="E5" s="119" t="s">
        <v>130</v>
      </c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20">
        <v>2018</v>
      </c>
      <c r="R5" s="120"/>
      <c r="S5" s="120"/>
      <c r="T5" s="82" t="s">
        <v>131</v>
      </c>
      <c r="U5" s="124">
        <v>2019</v>
      </c>
      <c r="V5" s="124"/>
      <c r="W5" s="81" t="s">
        <v>132</v>
      </c>
      <c r="X5" s="34"/>
      <c r="Y5" s="2"/>
      <c r="Z5" s="34"/>
      <c r="AA5" s="34"/>
      <c r="AB5" s="34"/>
      <c r="AC5" s="34"/>
      <c r="AJ5" s="34"/>
      <c r="AK5" s="34"/>
    </row>
    <row r="6" spans="1:37" ht="18.75" customHeight="1">
      <c r="A6" s="34"/>
      <c r="B6" s="123" t="s">
        <v>126</v>
      </c>
      <c r="C6" s="123"/>
      <c r="D6" s="118" t="s">
        <v>95</v>
      </c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80"/>
      <c r="P6" s="80"/>
      <c r="Q6" s="80"/>
      <c r="R6" s="80"/>
      <c r="S6" s="80"/>
      <c r="T6" s="80"/>
      <c r="U6" s="51"/>
      <c r="V6" s="51"/>
      <c r="W6" s="51"/>
      <c r="X6" s="51"/>
      <c r="Y6" s="51"/>
      <c r="Z6" s="51"/>
      <c r="AA6" s="51"/>
      <c r="AB6" s="51"/>
      <c r="AC6" s="51"/>
      <c r="AJ6" s="34"/>
      <c r="AK6" s="34"/>
    </row>
    <row r="7" spans="1:37" ht="18.75">
      <c r="A7" s="34"/>
      <c r="B7" s="140" t="s">
        <v>127</v>
      </c>
      <c r="C7" s="140"/>
      <c r="D7" s="121" t="s">
        <v>128</v>
      </c>
      <c r="E7" s="121"/>
      <c r="F7" s="121"/>
      <c r="G7" s="121"/>
      <c r="H7" s="121"/>
      <c r="I7" s="121"/>
      <c r="J7" s="121"/>
      <c r="K7" s="121"/>
      <c r="L7" s="83"/>
      <c r="M7" s="83"/>
      <c r="N7" s="83"/>
      <c r="O7" s="79"/>
      <c r="P7" s="79"/>
      <c r="Q7" s="62"/>
      <c r="R7" s="62"/>
      <c r="S7" s="62"/>
      <c r="T7" s="62"/>
      <c r="U7" s="55"/>
      <c r="V7" s="34"/>
      <c r="W7" s="34"/>
      <c r="X7" s="34"/>
      <c r="Y7" s="2"/>
      <c r="Z7" s="34"/>
      <c r="AA7" s="34"/>
      <c r="AB7" s="34"/>
      <c r="AC7" s="34"/>
      <c r="AD7" s="34"/>
      <c r="AE7" s="34"/>
      <c r="AF7" s="45"/>
      <c r="AG7" s="45"/>
      <c r="AH7" s="45"/>
      <c r="AI7" s="34"/>
      <c r="AJ7" s="34"/>
      <c r="AK7" s="34"/>
    </row>
    <row r="8" spans="1:37" ht="18.75">
      <c r="A8" s="34"/>
      <c r="B8" s="141" t="s">
        <v>129</v>
      </c>
      <c r="C8" s="141"/>
      <c r="D8" s="142" t="s">
        <v>120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/>
      <c r="Q8"/>
      <c r="R8"/>
      <c r="S8"/>
      <c r="T8"/>
      <c r="U8" s="34"/>
      <c r="V8" s="50"/>
      <c r="W8" s="34"/>
      <c r="X8" s="34"/>
      <c r="Y8" s="58"/>
      <c r="Z8" s="58"/>
      <c r="AA8" s="58"/>
      <c r="AB8" s="58"/>
      <c r="AC8" s="58"/>
      <c r="AD8" s="58"/>
      <c r="AE8" s="34"/>
      <c r="AF8" s="34"/>
      <c r="AG8" s="34"/>
      <c r="AH8" s="34"/>
      <c r="AI8" s="34"/>
      <c r="AJ8" s="34"/>
      <c r="AK8" s="34"/>
    </row>
    <row r="9" spans="1:37" ht="18.75">
      <c r="A9" s="34"/>
      <c r="B9" s="34"/>
      <c r="C9" s="52"/>
      <c r="D9" s="48"/>
      <c r="E9" s="45"/>
      <c r="F9" s="65"/>
      <c r="G9" s="53"/>
      <c r="H9" s="45"/>
      <c r="I9" s="34"/>
      <c r="J9" s="45"/>
      <c r="K9" s="45"/>
      <c r="L9" s="34"/>
      <c r="M9" s="59"/>
      <c r="N9" s="34"/>
      <c r="O9" s="34"/>
      <c r="P9" s="34"/>
      <c r="Q9" s="34"/>
      <c r="R9" s="60"/>
      <c r="S9" s="45"/>
      <c r="T9" s="34"/>
      <c r="U9" s="45"/>
      <c r="V9" s="34"/>
      <c r="W9" s="34"/>
      <c r="X9" s="61" t="s">
        <v>29</v>
      </c>
      <c r="Y9" s="60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</row>
    <row r="10" spans="1:37" ht="12.75" customHeight="1">
      <c r="A10" s="122" t="s">
        <v>30</v>
      </c>
      <c r="B10" s="128" t="s">
        <v>26</v>
      </c>
      <c r="C10" s="129" t="s">
        <v>8</v>
      </c>
      <c r="D10" s="122" t="s">
        <v>1</v>
      </c>
      <c r="E10" s="116">
        <v>9</v>
      </c>
      <c r="F10" s="137" t="s">
        <v>84</v>
      </c>
      <c r="G10" s="126" t="s">
        <v>3</v>
      </c>
      <c r="H10" s="122" t="s">
        <v>7</v>
      </c>
      <c r="I10" s="131" t="s">
        <v>5</v>
      </c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 t="s">
        <v>0</v>
      </c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</row>
    <row r="11" spans="1:37" ht="25.5" customHeight="1">
      <c r="A11" s="122"/>
      <c r="B11" s="128"/>
      <c r="C11" s="129"/>
      <c r="D11" s="122"/>
      <c r="E11" s="117">
        <v>7</v>
      </c>
      <c r="F11" s="138"/>
      <c r="G11" s="126"/>
      <c r="H11" s="122"/>
      <c r="I11" s="122" t="s">
        <v>32</v>
      </c>
      <c r="J11" s="122" t="s">
        <v>33</v>
      </c>
      <c r="K11" s="122" t="s">
        <v>34</v>
      </c>
      <c r="L11" s="122" t="s">
        <v>35</v>
      </c>
      <c r="M11" s="122" t="s">
        <v>36</v>
      </c>
      <c r="N11" s="122" t="s">
        <v>37</v>
      </c>
      <c r="O11" s="129" t="s">
        <v>48</v>
      </c>
      <c r="P11" s="129" t="s">
        <v>38</v>
      </c>
      <c r="Q11" s="122" t="s">
        <v>39</v>
      </c>
      <c r="R11" s="122" t="s">
        <v>40</v>
      </c>
      <c r="S11" s="122" t="s">
        <v>41</v>
      </c>
      <c r="T11" s="122" t="s">
        <v>11</v>
      </c>
      <c r="U11" s="122" t="s">
        <v>12</v>
      </c>
      <c r="V11" s="122" t="s">
        <v>13</v>
      </c>
      <c r="W11" s="122" t="s">
        <v>15</v>
      </c>
      <c r="X11" s="133" t="s">
        <v>14</v>
      </c>
      <c r="Y11" s="132" t="s">
        <v>16</v>
      </c>
      <c r="Z11" s="130" t="s">
        <v>17</v>
      </c>
      <c r="AA11" s="130" t="s">
        <v>49</v>
      </c>
      <c r="AB11" s="130" t="s">
        <v>50</v>
      </c>
      <c r="AC11" s="135" t="s">
        <v>18</v>
      </c>
      <c r="AD11" s="135"/>
      <c r="AE11" s="135"/>
      <c r="AF11" s="134" t="s">
        <v>22</v>
      </c>
      <c r="AG11" s="132" t="s">
        <v>23</v>
      </c>
      <c r="AH11" s="130" t="s">
        <v>51</v>
      </c>
      <c r="AI11" s="130" t="s">
        <v>24</v>
      </c>
      <c r="AJ11" s="132" t="s">
        <v>53</v>
      </c>
      <c r="AK11" s="134" t="s">
        <v>4</v>
      </c>
    </row>
    <row r="12" spans="1:74" s="34" customFormat="1" ht="124.5" customHeight="1" thickBot="1">
      <c r="A12" s="136"/>
      <c r="B12" s="128"/>
      <c r="C12" s="129"/>
      <c r="D12" s="127"/>
      <c r="E12" s="33" t="s">
        <v>6</v>
      </c>
      <c r="F12" s="139"/>
      <c r="G12" s="127"/>
      <c r="H12" s="127"/>
      <c r="I12" s="122"/>
      <c r="J12" s="122"/>
      <c r="K12" s="122"/>
      <c r="L12" s="122"/>
      <c r="M12" s="122"/>
      <c r="N12" s="122"/>
      <c r="O12" s="129"/>
      <c r="P12" s="129"/>
      <c r="Q12" s="122"/>
      <c r="R12" s="122"/>
      <c r="S12" s="122"/>
      <c r="T12" s="122"/>
      <c r="U12" s="122"/>
      <c r="V12" s="122"/>
      <c r="W12" s="122"/>
      <c r="X12" s="133"/>
      <c r="Y12" s="132"/>
      <c r="Z12" s="130"/>
      <c r="AA12" s="130"/>
      <c r="AB12" s="130"/>
      <c r="AC12" s="35" t="s">
        <v>19</v>
      </c>
      <c r="AD12" s="35" t="s">
        <v>20</v>
      </c>
      <c r="AE12" s="36" t="s">
        <v>21</v>
      </c>
      <c r="AF12" s="134"/>
      <c r="AG12" s="132"/>
      <c r="AH12" s="130"/>
      <c r="AI12" s="130"/>
      <c r="AJ12" s="132"/>
      <c r="AK12" s="134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</row>
    <row r="13" spans="1:74" s="112" customFormat="1" ht="26.25" thickBot="1">
      <c r="A13" s="8">
        <v>1</v>
      </c>
      <c r="B13" s="5" t="s">
        <v>81</v>
      </c>
      <c r="C13" s="16" t="s">
        <v>80</v>
      </c>
      <c r="D13" s="7">
        <v>1</v>
      </c>
      <c r="E13" s="7">
        <v>15</v>
      </c>
      <c r="F13" s="66" t="s">
        <v>57</v>
      </c>
      <c r="G13" s="7">
        <v>1</v>
      </c>
      <c r="H13" s="7">
        <v>1</v>
      </c>
      <c r="I13" s="7">
        <v>0</v>
      </c>
      <c r="J13" s="6">
        <v>112</v>
      </c>
      <c r="K13" s="8">
        <v>0</v>
      </c>
      <c r="L13" s="8"/>
      <c r="M13" s="6" t="s">
        <v>47</v>
      </c>
      <c r="N13" s="8"/>
      <c r="O13" s="6" t="s">
        <v>47</v>
      </c>
      <c r="P13" s="8"/>
      <c r="Q13" s="8"/>
      <c r="R13" s="6" t="s">
        <v>47</v>
      </c>
      <c r="S13" s="7">
        <v>1</v>
      </c>
      <c r="T13" s="9">
        <v>0</v>
      </c>
      <c r="U13" s="9">
        <v>112</v>
      </c>
      <c r="V13" s="9">
        <v>0</v>
      </c>
      <c r="W13" s="9"/>
      <c r="X13" s="9"/>
      <c r="Y13" s="26">
        <v>2.25</v>
      </c>
      <c r="Z13" s="9">
        <v>1</v>
      </c>
      <c r="AA13" s="9"/>
      <c r="AB13" s="9"/>
      <c r="AC13" s="9"/>
      <c r="AD13" s="29"/>
      <c r="AE13" s="12"/>
      <c r="AF13" s="9"/>
      <c r="AG13" s="26">
        <v>3.75</v>
      </c>
      <c r="AH13" s="9"/>
      <c r="AI13" s="9"/>
      <c r="AJ13" s="9"/>
      <c r="AK13" s="27">
        <v>119.1</v>
      </c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</row>
    <row r="14" spans="1:37" ht="12.75">
      <c r="A14" s="8">
        <v>2</v>
      </c>
      <c r="B14" s="5" t="s">
        <v>60</v>
      </c>
      <c r="C14" s="16" t="s">
        <v>80</v>
      </c>
      <c r="D14" s="7">
        <v>1</v>
      </c>
      <c r="E14" s="7">
        <v>15</v>
      </c>
      <c r="F14" s="66" t="s">
        <v>57</v>
      </c>
      <c r="G14" s="7">
        <v>1</v>
      </c>
      <c r="H14" s="7">
        <v>1</v>
      </c>
      <c r="I14" s="7">
        <v>14</v>
      </c>
      <c r="J14" s="7">
        <v>14</v>
      </c>
      <c r="K14" s="8">
        <v>0</v>
      </c>
      <c r="L14" s="8"/>
      <c r="M14" s="6"/>
      <c r="N14" s="8"/>
      <c r="O14" s="6"/>
      <c r="P14" s="8"/>
      <c r="Q14" s="8"/>
      <c r="R14" s="6"/>
      <c r="S14" s="7">
        <v>1</v>
      </c>
      <c r="T14" s="9">
        <v>14</v>
      </c>
      <c r="U14" s="9">
        <v>14</v>
      </c>
      <c r="V14" s="9">
        <v>0</v>
      </c>
      <c r="W14" s="9"/>
      <c r="X14" s="9"/>
      <c r="Y14" s="26">
        <v>2.25</v>
      </c>
      <c r="Z14" s="13">
        <v>1</v>
      </c>
      <c r="AA14" s="12"/>
      <c r="AB14" s="12"/>
      <c r="AC14" s="12"/>
      <c r="AD14" s="12"/>
      <c r="AE14" s="12"/>
      <c r="AF14" s="9"/>
      <c r="AG14" s="26">
        <v>3.75</v>
      </c>
      <c r="AH14" s="12"/>
      <c r="AI14" s="12"/>
      <c r="AJ14" s="12"/>
      <c r="AK14" s="27">
        <v>35.1</v>
      </c>
    </row>
    <row r="15" spans="1:74" s="8" customFormat="1" ht="38.25">
      <c r="A15" s="15">
        <v>3</v>
      </c>
      <c r="B15" s="20" t="s">
        <v>67</v>
      </c>
      <c r="C15" s="16" t="s">
        <v>80</v>
      </c>
      <c r="D15" s="15">
        <v>1</v>
      </c>
      <c r="E15" s="15">
        <v>15</v>
      </c>
      <c r="F15" s="25" t="s">
        <v>57</v>
      </c>
      <c r="G15" s="15">
        <v>1</v>
      </c>
      <c r="H15" s="15">
        <v>1</v>
      </c>
      <c r="I15" s="16">
        <v>7</v>
      </c>
      <c r="J15" s="16">
        <v>14</v>
      </c>
      <c r="K15" s="16">
        <v>0</v>
      </c>
      <c r="L15" s="23"/>
      <c r="M15" s="23"/>
      <c r="N15" s="23"/>
      <c r="O15" s="24"/>
      <c r="P15" s="24"/>
      <c r="Q15" s="23"/>
      <c r="R15" s="16"/>
      <c r="S15" s="16">
        <v>1</v>
      </c>
      <c r="T15" s="16">
        <v>7</v>
      </c>
      <c r="U15" s="16">
        <v>14</v>
      </c>
      <c r="V15" s="16">
        <v>0</v>
      </c>
      <c r="W15" s="16"/>
      <c r="X15" s="21"/>
      <c r="Y15" s="11">
        <v>2.3</v>
      </c>
      <c r="Z15" s="11">
        <v>1</v>
      </c>
      <c r="AA15" s="21"/>
      <c r="AB15" s="21"/>
      <c r="AC15" s="21"/>
      <c r="AD15" s="21"/>
      <c r="AE15" s="16"/>
      <c r="AF15" s="16"/>
      <c r="AG15" s="11">
        <v>3.8</v>
      </c>
      <c r="AH15" s="17"/>
      <c r="AI15" s="17"/>
      <c r="AJ15" s="18"/>
      <c r="AK15" s="19">
        <v>28.1</v>
      </c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</row>
    <row r="16" spans="1:74" s="16" customFormat="1" ht="25.5">
      <c r="A16" s="10">
        <v>4</v>
      </c>
      <c r="B16" s="20" t="s">
        <v>68</v>
      </c>
      <c r="C16" s="16" t="s">
        <v>80</v>
      </c>
      <c r="D16" s="16">
        <v>1</v>
      </c>
      <c r="E16" s="16">
        <v>15</v>
      </c>
      <c r="F16" s="25" t="s">
        <v>57</v>
      </c>
      <c r="G16" s="16">
        <v>1</v>
      </c>
      <c r="H16" s="16">
        <v>1</v>
      </c>
      <c r="I16" s="16">
        <v>0</v>
      </c>
      <c r="J16" s="16">
        <v>21</v>
      </c>
      <c r="K16" s="16">
        <v>0</v>
      </c>
      <c r="O16" s="11"/>
      <c r="P16" s="11"/>
      <c r="R16" s="16">
        <v>1</v>
      </c>
      <c r="T16" s="16">
        <v>0</v>
      </c>
      <c r="U16" s="16">
        <v>21</v>
      </c>
      <c r="V16" s="16">
        <v>0</v>
      </c>
      <c r="X16" s="11"/>
      <c r="Y16" s="11">
        <v>2.3</v>
      </c>
      <c r="Z16" s="11"/>
      <c r="AA16" s="11"/>
      <c r="AB16" s="11"/>
      <c r="AC16" s="11"/>
      <c r="AD16" s="11"/>
      <c r="AF16" s="16">
        <v>1</v>
      </c>
      <c r="AG16" s="24"/>
      <c r="AH16" s="24"/>
      <c r="AI16" s="24"/>
      <c r="AJ16" s="22"/>
      <c r="AK16" s="19">
        <v>24.3</v>
      </c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</row>
    <row r="17" spans="1:37" ht="51">
      <c r="A17" s="8">
        <v>5</v>
      </c>
      <c r="B17" s="5" t="s">
        <v>58</v>
      </c>
      <c r="C17" s="16" t="s">
        <v>80</v>
      </c>
      <c r="D17" s="7">
        <v>2</v>
      </c>
      <c r="E17" s="7">
        <v>28</v>
      </c>
      <c r="F17" s="66" t="s">
        <v>59</v>
      </c>
      <c r="G17" s="7">
        <v>2</v>
      </c>
      <c r="H17" s="7">
        <v>1</v>
      </c>
      <c r="I17" s="7">
        <v>0</v>
      </c>
      <c r="J17" s="6">
        <v>196</v>
      </c>
      <c r="K17" s="8">
        <v>0</v>
      </c>
      <c r="L17" s="8"/>
      <c r="M17" s="6" t="s">
        <v>47</v>
      </c>
      <c r="N17" s="8"/>
      <c r="O17" s="6" t="s">
        <v>47</v>
      </c>
      <c r="P17" s="8"/>
      <c r="Q17" s="8"/>
      <c r="R17" s="6"/>
      <c r="S17" s="7">
        <v>1</v>
      </c>
      <c r="T17" s="9">
        <v>0</v>
      </c>
      <c r="U17" s="9">
        <v>196</v>
      </c>
      <c r="V17" s="9">
        <v>0</v>
      </c>
      <c r="W17" s="9"/>
      <c r="X17" s="9"/>
      <c r="Y17" s="26">
        <v>4.2</v>
      </c>
      <c r="Z17" s="13">
        <v>1</v>
      </c>
      <c r="AA17" s="12"/>
      <c r="AB17" s="12"/>
      <c r="AC17" s="12"/>
      <c r="AD17" s="12"/>
      <c r="AE17" s="12"/>
      <c r="AF17" s="9"/>
      <c r="AG17" s="26">
        <v>7</v>
      </c>
      <c r="AH17" s="12"/>
      <c r="AI17" s="12"/>
      <c r="AJ17" s="12"/>
      <c r="AK17" s="27">
        <v>208.2</v>
      </c>
    </row>
    <row r="18" spans="1:37" ht="51">
      <c r="A18" s="8">
        <v>6</v>
      </c>
      <c r="B18" s="5" t="s">
        <v>61</v>
      </c>
      <c r="C18" s="16" t="s">
        <v>80</v>
      </c>
      <c r="D18" s="7">
        <v>2</v>
      </c>
      <c r="E18" s="7">
        <v>28</v>
      </c>
      <c r="F18" s="66" t="s">
        <v>59</v>
      </c>
      <c r="G18" s="7">
        <v>2</v>
      </c>
      <c r="H18" s="7">
        <v>1</v>
      </c>
      <c r="I18" s="7">
        <v>7</v>
      </c>
      <c r="J18" s="7">
        <v>28</v>
      </c>
      <c r="K18" s="8">
        <v>0</v>
      </c>
      <c r="L18" s="8"/>
      <c r="M18" s="6"/>
      <c r="N18" s="8"/>
      <c r="O18" s="6">
        <v>1</v>
      </c>
      <c r="P18" s="8"/>
      <c r="Q18" s="8"/>
      <c r="R18" s="6"/>
      <c r="S18" s="7">
        <v>1</v>
      </c>
      <c r="T18" s="9">
        <v>7</v>
      </c>
      <c r="U18" s="9">
        <v>28</v>
      </c>
      <c r="V18" s="9">
        <v>0</v>
      </c>
      <c r="W18" s="9"/>
      <c r="X18" s="9"/>
      <c r="Y18" s="26">
        <v>4.2</v>
      </c>
      <c r="Z18" s="13">
        <v>1</v>
      </c>
      <c r="AA18" s="12"/>
      <c r="AB18" s="12"/>
      <c r="AC18" s="12"/>
      <c r="AD18" s="12"/>
      <c r="AE18" s="13">
        <v>1</v>
      </c>
      <c r="AF18" s="9"/>
      <c r="AG18" s="26">
        <v>7</v>
      </c>
      <c r="AH18" s="12"/>
      <c r="AI18" s="12"/>
      <c r="AJ18" s="12"/>
      <c r="AK18" s="30">
        <v>48.2</v>
      </c>
    </row>
    <row r="19" spans="1:37" ht="25.5">
      <c r="A19" s="8">
        <v>7</v>
      </c>
      <c r="B19" s="5" t="s">
        <v>72</v>
      </c>
      <c r="C19" s="16" t="s">
        <v>80</v>
      </c>
      <c r="D19" s="7">
        <v>2</v>
      </c>
      <c r="E19" s="7">
        <v>17</v>
      </c>
      <c r="F19" s="66" t="s">
        <v>59</v>
      </c>
      <c r="G19" s="7">
        <v>1</v>
      </c>
      <c r="H19" s="7">
        <v>1</v>
      </c>
      <c r="I19" s="7">
        <v>0</v>
      </c>
      <c r="J19" s="7">
        <v>56</v>
      </c>
      <c r="K19" s="8">
        <v>0</v>
      </c>
      <c r="L19" s="8"/>
      <c r="M19" s="6"/>
      <c r="N19" s="8"/>
      <c r="O19" s="6"/>
      <c r="P19" s="8"/>
      <c r="Q19" s="8"/>
      <c r="R19" s="6"/>
      <c r="S19" s="7">
        <v>1</v>
      </c>
      <c r="T19" s="9">
        <v>0</v>
      </c>
      <c r="U19" s="9">
        <v>56</v>
      </c>
      <c r="V19" s="9">
        <v>0</v>
      </c>
      <c r="W19" s="9"/>
      <c r="X19" s="9"/>
      <c r="Y19" s="26">
        <v>2.55</v>
      </c>
      <c r="Z19" s="13">
        <v>1</v>
      </c>
      <c r="AA19" s="12"/>
      <c r="AB19" s="12"/>
      <c r="AC19" s="12"/>
      <c r="AD19" s="12"/>
      <c r="AE19" s="12"/>
      <c r="AF19" s="9"/>
      <c r="AG19" s="26">
        <v>4.25</v>
      </c>
      <c r="AH19" s="12"/>
      <c r="AI19" s="12"/>
      <c r="AJ19" s="12"/>
      <c r="AK19" s="27">
        <v>63.9</v>
      </c>
    </row>
    <row r="20" spans="1:37" ht="25.5">
      <c r="A20" s="8">
        <v>8</v>
      </c>
      <c r="B20" s="5" t="s">
        <v>73</v>
      </c>
      <c r="C20" s="16" t="s">
        <v>80</v>
      </c>
      <c r="D20" s="7">
        <v>2</v>
      </c>
      <c r="E20" s="7">
        <v>11</v>
      </c>
      <c r="F20" s="66" t="s">
        <v>59</v>
      </c>
      <c r="G20" s="7">
        <v>1</v>
      </c>
      <c r="H20" s="7">
        <v>1</v>
      </c>
      <c r="I20" s="7">
        <v>0</v>
      </c>
      <c r="J20" s="7">
        <v>56</v>
      </c>
      <c r="K20" s="8">
        <v>0</v>
      </c>
      <c r="L20" s="8"/>
      <c r="M20" s="6"/>
      <c r="N20" s="8"/>
      <c r="O20" s="6"/>
      <c r="P20" s="8"/>
      <c r="Q20" s="8"/>
      <c r="R20" s="6"/>
      <c r="S20" s="7">
        <v>1</v>
      </c>
      <c r="T20" s="9">
        <v>0</v>
      </c>
      <c r="U20" s="9">
        <v>56</v>
      </c>
      <c r="V20" s="9">
        <v>0</v>
      </c>
      <c r="W20" s="9"/>
      <c r="X20" s="9"/>
      <c r="Y20" s="26">
        <v>1.65</v>
      </c>
      <c r="Z20" s="13">
        <v>1</v>
      </c>
      <c r="AA20" s="12"/>
      <c r="AB20" s="12"/>
      <c r="AC20" s="12"/>
      <c r="AD20" s="12"/>
      <c r="AE20" s="12"/>
      <c r="AF20" s="9"/>
      <c r="AG20" s="26">
        <v>2.75</v>
      </c>
      <c r="AH20" s="12"/>
      <c r="AI20" s="12"/>
      <c r="AJ20" s="12"/>
      <c r="AK20" s="27">
        <v>61.5</v>
      </c>
    </row>
    <row r="21" spans="1:37" ht="25.5">
      <c r="A21" s="8">
        <v>9</v>
      </c>
      <c r="B21" s="5" t="s">
        <v>62</v>
      </c>
      <c r="C21" s="16" t="s">
        <v>80</v>
      </c>
      <c r="D21" s="7">
        <v>2</v>
      </c>
      <c r="E21" s="7">
        <v>28</v>
      </c>
      <c r="F21" s="66" t="s">
        <v>59</v>
      </c>
      <c r="G21" s="7">
        <v>2</v>
      </c>
      <c r="H21" s="7">
        <v>1</v>
      </c>
      <c r="I21" s="7">
        <v>0</v>
      </c>
      <c r="J21" s="7">
        <v>28</v>
      </c>
      <c r="K21" s="8">
        <v>0</v>
      </c>
      <c r="L21" s="8"/>
      <c r="M21" s="6"/>
      <c r="N21" s="8"/>
      <c r="O21" s="6"/>
      <c r="P21" s="8"/>
      <c r="Q21" s="8"/>
      <c r="R21" s="6">
        <v>1</v>
      </c>
      <c r="S21" s="7"/>
      <c r="T21" s="9">
        <v>0</v>
      </c>
      <c r="U21" s="9">
        <v>28</v>
      </c>
      <c r="V21" s="9">
        <v>0</v>
      </c>
      <c r="W21" s="9"/>
      <c r="X21" s="9"/>
      <c r="Y21" s="26">
        <v>4.2</v>
      </c>
      <c r="Z21" s="12"/>
      <c r="AA21" s="12"/>
      <c r="AB21" s="12"/>
      <c r="AC21" s="12"/>
      <c r="AD21" s="12"/>
      <c r="AE21" s="12"/>
      <c r="AF21" s="9">
        <v>1</v>
      </c>
      <c r="AG21" s="26"/>
      <c r="AH21" s="12"/>
      <c r="AI21" s="12"/>
      <c r="AJ21" s="12"/>
      <c r="AK21" s="27">
        <v>33.2</v>
      </c>
    </row>
    <row r="22" spans="1:37" ht="25.5">
      <c r="A22" s="8">
        <v>10</v>
      </c>
      <c r="B22" s="5" t="s">
        <v>74</v>
      </c>
      <c r="C22" s="16" t="s">
        <v>80</v>
      </c>
      <c r="D22" s="7">
        <v>2</v>
      </c>
      <c r="E22" s="7">
        <v>17</v>
      </c>
      <c r="F22" s="66" t="s">
        <v>59</v>
      </c>
      <c r="G22" s="7">
        <v>1</v>
      </c>
      <c r="H22" s="7">
        <v>1</v>
      </c>
      <c r="I22" s="7">
        <v>0</v>
      </c>
      <c r="J22" s="7">
        <v>14</v>
      </c>
      <c r="K22" s="8">
        <v>0</v>
      </c>
      <c r="L22" s="8"/>
      <c r="M22" s="6"/>
      <c r="N22" s="8"/>
      <c r="O22" s="6"/>
      <c r="P22" s="8"/>
      <c r="Q22" s="8"/>
      <c r="R22" s="6">
        <v>1</v>
      </c>
      <c r="S22" s="7"/>
      <c r="T22" s="9">
        <v>0</v>
      </c>
      <c r="U22" s="9">
        <v>14</v>
      </c>
      <c r="V22" s="9">
        <v>0</v>
      </c>
      <c r="W22" s="9"/>
      <c r="X22" s="9"/>
      <c r="Y22" s="26">
        <v>2.55</v>
      </c>
      <c r="Z22" s="12"/>
      <c r="AA22" s="12"/>
      <c r="AB22" s="12"/>
      <c r="AC22" s="12"/>
      <c r="AD22" s="12"/>
      <c r="AE22" s="12"/>
      <c r="AF22" s="9">
        <v>1</v>
      </c>
      <c r="AG22" s="26"/>
      <c r="AH22" s="12"/>
      <c r="AI22" s="12"/>
      <c r="AJ22" s="12"/>
      <c r="AK22" s="27">
        <v>17.6</v>
      </c>
    </row>
    <row r="23" spans="1:37" ht="25.5">
      <c r="A23" s="8">
        <v>11</v>
      </c>
      <c r="B23" s="5" t="s">
        <v>75</v>
      </c>
      <c r="C23" s="16" t="s">
        <v>80</v>
      </c>
      <c r="D23" s="7">
        <v>2</v>
      </c>
      <c r="E23" s="7">
        <v>11</v>
      </c>
      <c r="F23" s="66" t="s">
        <v>59</v>
      </c>
      <c r="G23" s="7">
        <v>1</v>
      </c>
      <c r="H23" s="7">
        <v>1</v>
      </c>
      <c r="I23" s="7">
        <v>0</v>
      </c>
      <c r="J23" s="7">
        <v>14</v>
      </c>
      <c r="K23" s="8">
        <v>0</v>
      </c>
      <c r="L23" s="8"/>
      <c r="M23" s="6"/>
      <c r="N23" s="8"/>
      <c r="O23" s="6"/>
      <c r="P23" s="8"/>
      <c r="Q23" s="8"/>
      <c r="R23" s="6">
        <v>1</v>
      </c>
      <c r="S23" s="7"/>
      <c r="T23" s="9">
        <v>0</v>
      </c>
      <c r="U23" s="9">
        <v>14</v>
      </c>
      <c r="V23" s="9">
        <v>0</v>
      </c>
      <c r="W23" s="9"/>
      <c r="X23" s="9"/>
      <c r="Y23" s="26">
        <v>1.65</v>
      </c>
      <c r="Z23" s="12"/>
      <c r="AA23" s="12"/>
      <c r="AB23" s="12"/>
      <c r="AC23" s="12"/>
      <c r="AD23" s="12"/>
      <c r="AE23" s="12"/>
      <c r="AF23" s="9">
        <v>1</v>
      </c>
      <c r="AG23" s="26"/>
      <c r="AH23" s="12"/>
      <c r="AI23" s="12"/>
      <c r="AJ23" s="12"/>
      <c r="AK23" s="27">
        <v>16.7</v>
      </c>
    </row>
    <row r="24" spans="1:37" ht="25.5">
      <c r="A24" s="8">
        <v>12</v>
      </c>
      <c r="B24" s="5" t="s">
        <v>63</v>
      </c>
      <c r="C24" s="16" t="s">
        <v>80</v>
      </c>
      <c r="D24" s="7">
        <v>2</v>
      </c>
      <c r="E24" s="7">
        <v>28</v>
      </c>
      <c r="F24" s="66" t="s">
        <v>59</v>
      </c>
      <c r="G24" s="7">
        <v>2</v>
      </c>
      <c r="H24" s="7">
        <v>1</v>
      </c>
      <c r="I24" s="7">
        <v>0</v>
      </c>
      <c r="J24" s="7">
        <v>42</v>
      </c>
      <c r="K24" s="8">
        <v>0</v>
      </c>
      <c r="L24" s="8"/>
      <c r="M24" s="6"/>
      <c r="N24" s="8"/>
      <c r="O24" s="6"/>
      <c r="P24" s="8"/>
      <c r="Q24" s="8"/>
      <c r="R24" s="6">
        <v>1</v>
      </c>
      <c r="S24" s="7"/>
      <c r="T24" s="9">
        <v>0</v>
      </c>
      <c r="U24" s="9">
        <v>42</v>
      </c>
      <c r="V24" s="9">
        <v>0</v>
      </c>
      <c r="W24" s="9"/>
      <c r="X24" s="9"/>
      <c r="Y24" s="26">
        <v>4.2</v>
      </c>
      <c r="Z24" s="12"/>
      <c r="AA24" s="12"/>
      <c r="AB24" s="12"/>
      <c r="AC24" s="12"/>
      <c r="AD24" s="12"/>
      <c r="AE24" s="12"/>
      <c r="AF24" s="9">
        <v>1</v>
      </c>
      <c r="AG24" s="26"/>
      <c r="AH24" s="12"/>
      <c r="AI24" s="12"/>
      <c r="AJ24" s="12"/>
      <c r="AK24" s="27">
        <v>47.2</v>
      </c>
    </row>
    <row r="25" spans="1:37" ht="13.5" customHeight="1">
      <c r="A25" s="73"/>
      <c r="B25" s="73"/>
      <c r="C25" s="74"/>
      <c r="D25" s="73"/>
      <c r="E25" s="73"/>
      <c r="F25" s="75"/>
      <c r="G25" s="76"/>
      <c r="H25" s="73"/>
      <c r="I25" s="73"/>
      <c r="J25" s="73"/>
      <c r="K25" s="73"/>
      <c r="L25" s="73"/>
      <c r="M25" s="77" t="s">
        <v>31</v>
      </c>
      <c r="N25" s="77"/>
      <c r="O25" s="77"/>
      <c r="P25" s="77"/>
      <c r="Q25" s="77"/>
      <c r="R25" s="73"/>
      <c r="S25" s="73"/>
      <c r="T25" s="26">
        <v>94</v>
      </c>
      <c r="U25" s="113">
        <v>1583</v>
      </c>
      <c r="V25" s="9">
        <f>SUM(V17:V24)</f>
        <v>0</v>
      </c>
      <c r="W25" s="26">
        <f>SUM(W17:W24)</f>
        <v>0</v>
      </c>
      <c r="X25" s="26">
        <f>SUM(X17:X24)</f>
        <v>0</v>
      </c>
      <c r="Y25" s="26">
        <v>103.6</v>
      </c>
      <c r="Z25" s="26">
        <v>33</v>
      </c>
      <c r="AA25" s="26">
        <f>SUM(AA17:AA24)</f>
        <v>0</v>
      </c>
      <c r="AB25" s="26">
        <f>SUM(AB17:AB24)</f>
        <v>0</v>
      </c>
      <c r="AC25" s="26">
        <f>SUM(AC17:AC24)</f>
        <v>0</v>
      </c>
      <c r="AD25" s="26">
        <f>SUM(AD17:AD24)</f>
        <v>0</v>
      </c>
      <c r="AE25" s="26">
        <f>SUM(AE17:AE24)</f>
        <v>1</v>
      </c>
      <c r="AF25" s="26">
        <v>21</v>
      </c>
      <c r="AG25" s="26">
        <v>102.6</v>
      </c>
      <c r="AH25" s="78">
        <f>SUM(AH17:AH24)</f>
        <v>0</v>
      </c>
      <c r="AI25" s="26">
        <f>SUM(AI17:AI24)</f>
        <v>0</v>
      </c>
      <c r="AJ25" s="26">
        <f>SUM(AJ17:AJ24)</f>
        <v>0</v>
      </c>
      <c r="AK25" s="102">
        <v>1939.2</v>
      </c>
    </row>
    <row r="26" spans="1:37" ht="13.5" customHeight="1">
      <c r="A26" s="73"/>
      <c r="B26" s="73"/>
      <c r="C26" s="74"/>
      <c r="D26" s="73"/>
      <c r="E26" s="73"/>
      <c r="F26" s="75"/>
      <c r="G26" s="76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114"/>
    </row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</sheetData>
  <sheetProtection/>
  <mergeCells count="48">
    <mergeCell ref="AJ11:AJ12"/>
    <mergeCell ref="B7:C7"/>
    <mergeCell ref="B8:C8"/>
    <mergeCell ref="D8:O8"/>
    <mergeCell ref="F3:G3"/>
    <mergeCell ref="F2:G2"/>
    <mergeCell ref="V11:V12"/>
    <mergeCell ref="Z11:Z12"/>
    <mergeCell ref="AA11:AA12"/>
    <mergeCell ref="AB11:AB12"/>
    <mergeCell ref="AC11:AE11"/>
    <mergeCell ref="AG11:AG12"/>
    <mergeCell ref="A10:A12"/>
    <mergeCell ref="C10:C12"/>
    <mergeCell ref="D10:D12"/>
    <mergeCell ref="F10:F12"/>
    <mergeCell ref="S11:S12"/>
    <mergeCell ref="L11:L12"/>
    <mergeCell ref="O11:O12"/>
    <mergeCell ref="AH11:AH12"/>
    <mergeCell ref="AI11:AI12"/>
    <mergeCell ref="T10:AK10"/>
    <mergeCell ref="Q11:Q12"/>
    <mergeCell ref="I10:S10"/>
    <mergeCell ref="Y11:Y12"/>
    <mergeCell ref="X11:X12"/>
    <mergeCell ref="W11:W12"/>
    <mergeCell ref="AK11:AK12"/>
    <mergeCell ref="AF11:AF12"/>
    <mergeCell ref="B6:C6"/>
    <mergeCell ref="U5:V5"/>
    <mergeCell ref="AF1:AK2"/>
    <mergeCell ref="T11:T12"/>
    <mergeCell ref="U11:U12"/>
    <mergeCell ref="G10:G12"/>
    <mergeCell ref="H10:H12"/>
    <mergeCell ref="B10:B12"/>
    <mergeCell ref="P11:P12"/>
    <mergeCell ref="M11:M12"/>
    <mergeCell ref="D6:N6"/>
    <mergeCell ref="E5:P5"/>
    <mergeCell ref="Q5:S5"/>
    <mergeCell ref="D7:K7"/>
    <mergeCell ref="R11:R12"/>
    <mergeCell ref="I11:I12"/>
    <mergeCell ref="J11:J12"/>
    <mergeCell ref="K11:K12"/>
    <mergeCell ref="N11:N12"/>
  </mergeCells>
  <dataValidations count="1">
    <dataValidation type="list" allowBlank="1" showInputMessage="1" showErrorMessage="1" sqref="D7">
      <formula1>" денна, вечірня, заочна (дистанційна),екстернат"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fitToHeight="0" horizontalDpi="300" verticalDpi="3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26"/>
  <sheetViews>
    <sheetView zoomScaleSheetLayoutView="83" zoomScalePageLayoutView="0" workbookViewId="0" topLeftCell="A1">
      <selection activeCell="F5" sqref="F5"/>
    </sheetView>
  </sheetViews>
  <sheetFormatPr defaultColWidth="9.00390625" defaultRowHeight="12.75"/>
  <cols>
    <col min="1" max="1" width="4.375" style="37" customWidth="1"/>
    <col min="2" max="2" width="23.375" style="37" customWidth="1"/>
    <col min="3" max="3" width="8.25390625" style="38" customWidth="1"/>
    <col min="4" max="4" width="2.875" style="37" customWidth="1"/>
    <col min="5" max="5" width="3.00390625" style="37" customWidth="1"/>
    <col min="6" max="6" width="12.125" style="38" customWidth="1"/>
    <col min="7" max="7" width="3.75390625" style="39" customWidth="1"/>
    <col min="8" max="8" width="3.75390625" style="37" customWidth="1"/>
    <col min="9" max="9" width="3.625" style="37" customWidth="1"/>
    <col min="10" max="10" width="4.00390625" style="37" customWidth="1"/>
    <col min="11" max="11" width="3.25390625" style="37" customWidth="1"/>
    <col min="12" max="12" width="2.625" style="37" customWidth="1"/>
    <col min="13" max="13" width="3.25390625" style="37" customWidth="1"/>
    <col min="14" max="14" width="3.125" style="37" customWidth="1"/>
    <col min="15" max="17" width="3.75390625" style="37" customWidth="1"/>
    <col min="18" max="18" width="2.75390625" style="37" customWidth="1"/>
    <col min="19" max="19" width="4.00390625" style="37" customWidth="1"/>
    <col min="20" max="20" width="7.00390625" style="37" customWidth="1"/>
    <col min="21" max="21" width="8.625" style="37" customWidth="1"/>
    <col min="22" max="22" width="4.25390625" style="37" customWidth="1"/>
    <col min="23" max="24" width="4.125" style="37" customWidth="1"/>
    <col min="25" max="25" width="9.125" style="37" customWidth="1"/>
    <col min="26" max="26" width="7.75390625" style="37" customWidth="1"/>
    <col min="27" max="27" width="4.125" style="37" customWidth="1"/>
    <col min="28" max="28" width="4.25390625" style="37" customWidth="1"/>
    <col min="29" max="29" width="4.375" style="37" customWidth="1"/>
    <col min="30" max="30" width="4.25390625" style="37" customWidth="1"/>
    <col min="31" max="31" width="7.75390625" style="37" customWidth="1"/>
    <col min="32" max="32" width="4.875" style="96" bestFit="1" customWidth="1"/>
    <col min="33" max="33" width="6.875" style="37" customWidth="1"/>
    <col min="34" max="34" width="6.25390625" style="37" customWidth="1"/>
    <col min="35" max="35" width="5.75390625" style="37" customWidth="1"/>
    <col min="36" max="36" width="7.375" style="37" customWidth="1"/>
    <col min="37" max="37" width="6.625" style="37" bestFit="1" customWidth="1"/>
    <col min="79" max="16384" width="9.125" style="37" customWidth="1"/>
  </cols>
  <sheetData>
    <row r="1" spans="1:37" ht="18.75">
      <c r="A1" s="34"/>
      <c r="B1" s="34"/>
      <c r="C1" s="52"/>
      <c r="D1" s="48"/>
      <c r="E1" s="45"/>
      <c r="F1" s="52"/>
      <c r="G1" s="53"/>
      <c r="H1" s="45"/>
      <c r="I1" s="34"/>
      <c r="J1" s="45"/>
      <c r="K1" s="45"/>
      <c r="L1" s="34"/>
      <c r="M1" s="54"/>
      <c r="N1" s="34"/>
      <c r="O1" s="34"/>
      <c r="P1" s="34"/>
      <c r="Q1" s="34"/>
      <c r="R1" s="57"/>
      <c r="S1" s="45"/>
      <c r="T1" s="34"/>
      <c r="U1" s="45"/>
      <c r="V1" s="34"/>
      <c r="W1" s="34"/>
      <c r="X1" s="2" t="s">
        <v>45</v>
      </c>
      <c r="Y1" s="57"/>
      <c r="Z1" s="34"/>
      <c r="AA1" s="34"/>
      <c r="AB1" s="34"/>
      <c r="AC1" s="34"/>
      <c r="AD1" s="34"/>
      <c r="AE1" s="34"/>
      <c r="AF1" s="84"/>
      <c r="AG1" s="34"/>
      <c r="AH1" s="34"/>
      <c r="AI1" s="34"/>
      <c r="AJ1" s="34"/>
      <c r="AK1" s="34"/>
    </row>
    <row r="2" spans="1:37" ht="12.75">
      <c r="A2" s="122" t="s">
        <v>9</v>
      </c>
      <c r="B2" s="128" t="s">
        <v>10</v>
      </c>
      <c r="C2" s="147" t="s">
        <v>8</v>
      </c>
      <c r="D2" s="145" t="s">
        <v>1</v>
      </c>
      <c r="E2" s="145" t="s">
        <v>6</v>
      </c>
      <c r="F2" s="145" t="s">
        <v>2</v>
      </c>
      <c r="G2" s="151" t="s">
        <v>3</v>
      </c>
      <c r="H2" s="145" t="s">
        <v>7</v>
      </c>
      <c r="I2" s="152" t="s">
        <v>5</v>
      </c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31" t="s">
        <v>0</v>
      </c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</row>
    <row r="3" spans="1:37" ht="23.25" customHeight="1">
      <c r="A3" s="122"/>
      <c r="B3" s="128"/>
      <c r="C3" s="147"/>
      <c r="D3" s="145"/>
      <c r="E3" s="145"/>
      <c r="F3" s="145"/>
      <c r="G3" s="151"/>
      <c r="H3" s="145"/>
      <c r="I3" s="145" t="s">
        <v>32</v>
      </c>
      <c r="J3" s="145" t="s">
        <v>33</v>
      </c>
      <c r="K3" s="145" t="s">
        <v>34</v>
      </c>
      <c r="L3" s="145" t="s">
        <v>35</v>
      </c>
      <c r="M3" s="145" t="s">
        <v>36</v>
      </c>
      <c r="N3" s="145" t="s">
        <v>37</v>
      </c>
      <c r="O3" s="147" t="s">
        <v>48</v>
      </c>
      <c r="P3" s="147" t="s">
        <v>38</v>
      </c>
      <c r="Q3" s="145" t="s">
        <v>39</v>
      </c>
      <c r="R3" s="145" t="s">
        <v>40</v>
      </c>
      <c r="S3" s="145" t="s">
        <v>41</v>
      </c>
      <c r="T3" s="145" t="s">
        <v>11</v>
      </c>
      <c r="U3" s="145" t="s">
        <v>12</v>
      </c>
      <c r="V3" s="145" t="s">
        <v>13</v>
      </c>
      <c r="W3" s="145" t="s">
        <v>15</v>
      </c>
      <c r="X3" s="146" t="s">
        <v>14</v>
      </c>
      <c r="Y3" s="147" t="s">
        <v>16</v>
      </c>
      <c r="Z3" s="146" t="s">
        <v>17</v>
      </c>
      <c r="AA3" s="146" t="s">
        <v>49</v>
      </c>
      <c r="AB3" s="146" t="s">
        <v>50</v>
      </c>
      <c r="AC3" s="148" t="s">
        <v>18</v>
      </c>
      <c r="AD3" s="149"/>
      <c r="AE3" s="149"/>
      <c r="AF3" s="150" t="s">
        <v>22</v>
      </c>
      <c r="AG3" s="147" t="s">
        <v>23</v>
      </c>
      <c r="AH3" s="146" t="s">
        <v>51</v>
      </c>
      <c r="AI3" s="146" t="s">
        <v>24</v>
      </c>
      <c r="AJ3" s="147" t="s">
        <v>55</v>
      </c>
      <c r="AK3" s="145" t="s">
        <v>4</v>
      </c>
    </row>
    <row r="4" spans="1:37" ht="106.5" customHeight="1">
      <c r="A4" s="136"/>
      <c r="B4" s="128"/>
      <c r="C4" s="129"/>
      <c r="D4" s="127"/>
      <c r="E4" s="127"/>
      <c r="F4" s="122"/>
      <c r="G4" s="127"/>
      <c r="H4" s="127"/>
      <c r="I4" s="145"/>
      <c r="J4" s="145"/>
      <c r="K4" s="145"/>
      <c r="L4" s="145"/>
      <c r="M4" s="145"/>
      <c r="N4" s="145"/>
      <c r="O4" s="147"/>
      <c r="P4" s="147"/>
      <c r="Q4" s="145"/>
      <c r="R4" s="145"/>
      <c r="S4" s="145"/>
      <c r="T4" s="145"/>
      <c r="U4" s="145"/>
      <c r="V4" s="145"/>
      <c r="W4" s="145"/>
      <c r="X4" s="146"/>
      <c r="Y4" s="147"/>
      <c r="Z4" s="146"/>
      <c r="AA4" s="146"/>
      <c r="AB4" s="146"/>
      <c r="AC4" s="87" t="s">
        <v>19</v>
      </c>
      <c r="AD4" s="87" t="s">
        <v>20</v>
      </c>
      <c r="AE4" s="86" t="s">
        <v>21</v>
      </c>
      <c r="AF4" s="150"/>
      <c r="AG4" s="147"/>
      <c r="AH4" s="146"/>
      <c r="AI4" s="146"/>
      <c r="AJ4" s="147"/>
      <c r="AK4" s="145"/>
    </row>
    <row r="5" spans="1:78" s="38" customFormat="1" ht="44.25" customHeight="1">
      <c r="A5" s="28">
        <v>1</v>
      </c>
      <c r="B5" s="20" t="s">
        <v>71</v>
      </c>
      <c r="C5" s="11" t="s">
        <v>80</v>
      </c>
      <c r="D5" s="16">
        <v>1</v>
      </c>
      <c r="E5" s="16">
        <v>15</v>
      </c>
      <c r="F5" s="16" t="s">
        <v>57</v>
      </c>
      <c r="G5" s="16">
        <v>1</v>
      </c>
      <c r="H5" s="16">
        <v>1</v>
      </c>
      <c r="I5" s="16">
        <v>0</v>
      </c>
      <c r="J5" s="16">
        <v>98</v>
      </c>
      <c r="K5" s="16">
        <v>0</v>
      </c>
      <c r="L5" s="16"/>
      <c r="M5" s="16"/>
      <c r="N5" s="16"/>
      <c r="O5" s="11"/>
      <c r="P5" s="11"/>
      <c r="Q5" s="16"/>
      <c r="R5" s="16"/>
      <c r="S5" s="28">
        <v>1</v>
      </c>
      <c r="T5" s="12">
        <v>0</v>
      </c>
      <c r="U5" s="12">
        <v>98</v>
      </c>
      <c r="V5" s="12">
        <v>0</v>
      </c>
      <c r="W5" s="97"/>
      <c r="X5" s="98"/>
      <c r="Y5" s="99">
        <v>2.25</v>
      </c>
      <c r="Z5" s="12">
        <v>1</v>
      </c>
      <c r="AA5" s="12"/>
      <c r="AB5" s="100"/>
      <c r="AC5" s="100"/>
      <c r="AD5" s="100"/>
      <c r="AE5" s="97"/>
      <c r="AF5" s="101"/>
      <c r="AG5" s="99">
        <v>3.75</v>
      </c>
      <c r="AH5" s="100"/>
      <c r="AI5" s="100"/>
      <c r="AJ5" s="99"/>
      <c r="AK5" s="12">
        <v>105</v>
      </c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</row>
    <row r="6" spans="1:78" s="38" customFormat="1" ht="33.75" customHeight="1">
      <c r="A6" s="28">
        <v>2</v>
      </c>
      <c r="B6" s="20" t="s">
        <v>65</v>
      </c>
      <c r="C6" s="11" t="s">
        <v>80</v>
      </c>
      <c r="D6" s="16">
        <v>1</v>
      </c>
      <c r="E6" s="16">
        <v>15</v>
      </c>
      <c r="F6" s="16" t="s">
        <v>57</v>
      </c>
      <c r="G6" s="16">
        <v>1</v>
      </c>
      <c r="H6" s="16">
        <v>1</v>
      </c>
      <c r="I6" s="16">
        <v>0</v>
      </c>
      <c r="J6" s="16">
        <v>21</v>
      </c>
      <c r="K6" s="16">
        <v>0</v>
      </c>
      <c r="L6" s="86"/>
      <c r="M6" s="86"/>
      <c r="N6" s="86"/>
      <c r="O6" s="85"/>
      <c r="P6" s="85"/>
      <c r="Q6" s="16"/>
      <c r="R6" s="16"/>
      <c r="S6" s="28">
        <v>1</v>
      </c>
      <c r="T6" s="12">
        <v>0</v>
      </c>
      <c r="U6" s="12">
        <v>21</v>
      </c>
      <c r="V6" s="12">
        <v>0</v>
      </c>
      <c r="W6" s="12"/>
      <c r="X6" s="99"/>
      <c r="Y6" s="99">
        <v>2.25</v>
      </c>
      <c r="Z6" s="12">
        <v>1</v>
      </c>
      <c r="AA6" s="100"/>
      <c r="AB6" s="99"/>
      <c r="AC6" s="99"/>
      <c r="AD6" s="99"/>
      <c r="AE6" s="12"/>
      <c r="AF6" s="12"/>
      <c r="AG6" s="99">
        <v>3.75</v>
      </c>
      <c r="AH6" s="99"/>
      <c r="AI6" s="99"/>
      <c r="AJ6" s="99"/>
      <c r="AK6" s="12">
        <v>28</v>
      </c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</row>
    <row r="7" spans="1:78" s="38" customFormat="1" ht="44.25" customHeight="1">
      <c r="A7" s="28">
        <v>3</v>
      </c>
      <c r="B7" s="20" t="s">
        <v>66</v>
      </c>
      <c r="C7" s="11" t="s">
        <v>80</v>
      </c>
      <c r="D7" s="16">
        <v>1</v>
      </c>
      <c r="E7" s="16">
        <v>15</v>
      </c>
      <c r="F7" s="16" t="s">
        <v>57</v>
      </c>
      <c r="G7" s="16">
        <v>1</v>
      </c>
      <c r="H7" s="16">
        <v>1</v>
      </c>
      <c r="I7" s="16">
        <v>7</v>
      </c>
      <c r="J7" s="16">
        <v>14</v>
      </c>
      <c r="K7" s="16">
        <v>0</v>
      </c>
      <c r="L7" s="16"/>
      <c r="M7" s="16"/>
      <c r="N7" s="16"/>
      <c r="O7" s="11"/>
      <c r="P7" s="11"/>
      <c r="Q7" s="16"/>
      <c r="R7" s="16"/>
      <c r="S7" s="28">
        <v>1</v>
      </c>
      <c r="T7" s="12">
        <v>7</v>
      </c>
      <c r="U7" s="12">
        <v>14</v>
      </c>
      <c r="V7" s="12">
        <v>0</v>
      </c>
      <c r="W7" s="97"/>
      <c r="X7" s="99"/>
      <c r="Y7" s="99">
        <v>2.25</v>
      </c>
      <c r="Z7" s="12">
        <v>1</v>
      </c>
      <c r="AA7" s="99"/>
      <c r="AB7" s="99"/>
      <c r="AC7" s="99"/>
      <c r="AD7" s="99"/>
      <c r="AE7" s="12"/>
      <c r="AF7" s="12"/>
      <c r="AG7" s="99">
        <v>3.75</v>
      </c>
      <c r="AH7" s="99"/>
      <c r="AI7" s="99"/>
      <c r="AJ7" s="99"/>
      <c r="AK7" s="12">
        <v>28</v>
      </c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</row>
    <row r="8" spans="1:78" s="38" customFormat="1" ht="44.25" customHeight="1">
      <c r="A8" s="28">
        <v>4</v>
      </c>
      <c r="B8" s="20" t="s">
        <v>69</v>
      </c>
      <c r="C8" s="11" t="s">
        <v>80</v>
      </c>
      <c r="D8" s="16">
        <v>1</v>
      </c>
      <c r="E8" s="16">
        <v>9</v>
      </c>
      <c r="F8" s="16" t="s">
        <v>57</v>
      </c>
      <c r="G8" s="16">
        <v>1</v>
      </c>
      <c r="H8" s="16">
        <v>1</v>
      </c>
      <c r="I8" s="16">
        <v>0</v>
      </c>
      <c r="J8" s="16">
        <v>56</v>
      </c>
      <c r="K8" s="16">
        <v>0</v>
      </c>
      <c r="L8" s="16"/>
      <c r="M8" s="16"/>
      <c r="N8" s="16"/>
      <c r="O8" s="11"/>
      <c r="P8" s="11"/>
      <c r="Q8" s="16"/>
      <c r="R8" s="16">
        <v>1</v>
      </c>
      <c r="S8" s="28"/>
      <c r="T8" s="12">
        <v>0</v>
      </c>
      <c r="U8" s="12">
        <v>56</v>
      </c>
      <c r="V8" s="12">
        <v>0</v>
      </c>
      <c r="W8" s="12"/>
      <c r="X8" s="99"/>
      <c r="Y8" s="99">
        <v>1.35</v>
      </c>
      <c r="Z8" s="12"/>
      <c r="AA8" s="99"/>
      <c r="AB8" s="99"/>
      <c r="AC8" s="99"/>
      <c r="AD8" s="99"/>
      <c r="AE8" s="12"/>
      <c r="AF8" s="12">
        <v>1</v>
      </c>
      <c r="AG8" s="100"/>
      <c r="AH8" s="100"/>
      <c r="AI8" s="100"/>
      <c r="AJ8" s="98"/>
      <c r="AK8" s="12">
        <v>58.35</v>
      </c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</row>
    <row r="9" spans="1:78" s="38" customFormat="1" ht="44.25" customHeight="1">
      <c r="A9" s="28">
        <v>5</v>
      </c>
      <c r="B9" s="20" t="s">
        <v>70</v>
      </c>
      <c r="C9" s="11" t="s">
        <v>80</v>
      </c>
      <c r="D9" s="16">
        <v>1</v>
      </c>
      <c r="E9" s="16">
        <v>6</v>
      </c>
      <c r="F9" s="16" t="s">
        <v>57</v>
      </c>
      <c r="G9" s="16">
        <v>1</v>
      </c>
      <c r="H9" s="16">
        <v>1</v>
      </c>
      <c r="I9" s="16">
        <v>0</v>
      </c>
      <c r="J9" s="16">
        <v>56</v>
      </c>
      <c r="K9" s="16">
        <v>0</v>
      </c>
      <c r="L9" s="16"/>
      <c r="M9" s="16"/>
      <c r="N9" s="16"/>
      <c r="O9" s="11"/>
      <c r="P9" s="11"/>
      <c r="Q9" s="16"/>
      <c r="R9" s="16">
        <v>1</v>
      </c>
      <c r="S9" s="28"/>
      <c r="T9" s="12">
        <v>0</v>
      </c>
      <c r="U9" s="12">
        <v>56</v>
      </c>
      <c r="V9" s="12">
        <v>0</v>
      </c>
      <c r="W9" s="12"/>
      <c r="X9" s="99"/>
      <c r="Y9" s="99">
        <v>0.9</v>
      </c>
      <c r="Z9" s="12"/>
      <c r="AA9" s="99"/>
      <c r="AB9" s="99"/>
      <c r="AC9" s="99"/>
      <c r="AD9" s="99"/>
      <c r="AE9" s="12"/>
      <c r="AF9" s="12">
        <v>1</v>
      </c>
      <c r="AG9" s="100"/>
      <c r="AH9" s="100"/>
      <c r="AI9" s="100"/>
      <c r="AJ9" s="98"/>
      <c r="AK9" s="12">
        <v>57.9</v>
      </c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</row>
    <row r="10" spans="1:78" s="38" customFormat="1" ht="41.25" customHeight="1">
      <c r="A10" s="31">
        <v>6</v>
      </c>
      <c r="B10" s="20" t="s">
        <v>64</v>
      </c>
      <c r="C10" s="11" t="s">
        <v>80</v>
      </c>
      <c r="D10" s="16">
        <v>2</v>
      </c>
      <c r="E10" s="16">
        <v>28</v>
      </c>
      <c r="F10" s="16" t="s">
        <v>59</v>
      </c>
      <c r="G10" s="88">
        <v>2</v>
      </c>
      <c r="H10" s="16">
        <v>1</v>
      </c>
      <c r="I10" s="16">
        <v>0</v>
      </c>
      <c r="J10" s="16">
        <v>196</v>
      </c>
      <c r="K10" s="16">
        <v>0</v>
      </c>
      <c r="L10" s="16"/>
      <c r="M10" s="16"/>
      <c r="N10" s="16"/>
      <c r="O10" s="11"/>
      <c r="P10" s="11"/>
      <c r="Q10" s="16"/>
      <c r="R10" s="16"/>
      <c r="S10" s="28">
        <v>1</v>
      </c>
      <c r="T10" s="12">
        <v>0</v>
      </c>
      <c r="U10" s="12">
        <v>196</v>
      </c>
      <c r="V10" s="12"/>
      <c r="W10" s="12"/>
      <c r="X10" s="99"/>
      <c r="Y10" s="99">
        <v>4.2</v>
      </c>
      <c r="Z10" s="12">
        <v>1</v>
      </c>
      <c r="AA10" s="99"/>
      <c r="AB10" s="99"/>
      <c r="AC10" s="99"/>
      <c r="AD10" s="99"/>
      <c r="AE10" s="12"/>
      <c r="AF10" s="12"/>
      <c r="AG10" s="99">
        <v>7</v>
      </c>
      <c r="AH10" s="100"/>
      <c r="AI10" s="100"/>
      <c r="AJ10" s="99"/>
      <c r="AK10" s="12">
        <v>208.2</v>
      </c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</row>
    <row r="11" spans="1:78" s="38" customFormat="1" ht="57.75" customHeight="1">
      <c r="A11" s="28">
        <v>7</v>
      </c>
      <c r="B11" s="20" t="s">
        <v>76</v>
      </c>
      <c r="C11" s="11" t="s">
        <v>80</v>
      </c>
      <c r="D11" s="16">
        <v>2</v>
      </c>
      <c r="E11" s="16">
        <v>17</v>
      </c>
      <c r="F11" s="16" t="s">
        <v>59</v>
      </c>
      <c r="G11" s="16">
        <v>1</v>
      </c>
      <c r="H11" s="16">
        <v>1</v>
      </c>
      <c r="I11" s="16">
        <v>0</v>
      </c>
      <c r="J11" s="16">
        <v>21</v>
      </c>
      <c r="K11" s="16">
        <v>0</v>
      </c>
      <c r="L11" s="16"/>
      <c r="M11" s="16"/>
      <c r="N11" s="16"/>
      <c r="O11" s="11"/>
      <c r="P11" s="11"/>
      <c r="Q11" s="16"/>
      <c r="R11" s="16">
        <v>1</v>
      </c>
      <c r="S11" s="28"/>
      <c r="T11" s="12">
        <v>0</v>
      </c>
      <c r="U11" s="12">
        <v>21</v>
      </c>
      <c r="V11" s="12">
        <v>0</v>
      </c>
      <c r="W11" s="97"/>
      <c r="X11" s="99"/>
      <c r="Y11" s="99">
        <v>2.55</v>
      </c>
      <c r="Z11" s="12"/>
      <c r="AA11" s="99"/>
      <c r="AB11" s="99"/>
      <c r="AC11" s="99"/>
      <c r="AD11" s="99"/>
      <c r="AE11" s="12"/>
      <c r="AF11" s="12">
        <v>1</v>
      </c>
      <c r="AG11" s="100"/>
      <c r="AH11" s="100"/>
      <c r="AI11" s="100"/>
      <c r="AJ11" s="99"/>
      <c r="AK11" s="12">
        <v>24.55</v>
      </c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</row>
    <row r="12" spans="1:78" s="38" customFormat="1" ht="57" customHeight="1">
      <c r="A12" s="28">
        <v>8</v>
      </c>
      <c r="B12" s="20" t="s">
        <v>77</v>
      </c>
      <c r="C12" s="11" t="s">
        <v>80</v>
      </c>
      <c r="D12" s="16">
        <v>2</v>
      </c>
      <c r="E12" s="16">
        <v>11</v>
      </c>
      <c r="F12" s="16" t="s">
        <v>59</v>
      </c>
      <c r="G12" s="16">
        <v>1</v>
      </c>
      <c r="H12" s="16">
        <v>1</v>
      </c>
      <c r="I12" s="16">
        <v>0</v>
      </c>
      <c r="J12" s="16">
        <v>21</v>
      </c>
      <c r="K12" s="16">
        <v>0</v>
      </c>
      <c r="L12" s="16"/>
      <c r="M12" s="16"/>
      <c r="N12" s="16"/>
      <c r="O12" s="11"/>
      <c r="P12" s="11"/>
      <c r="Q12" s="16"/>
      <c r="R12" s="16">
        <v>1</v>
      </c>
      <c r="S12" s="28"/>
      <c r="T12" s="12">
        <v>0</v>
      </c>
      <c r="U12" s="12">
        <v>21</v>
      </c>
      <c r="V12" s="12">
        <v>0</v>
      </c>
      <c r="W12" s="97"/>
      <c r="X12" s="99"/>
      <c r="Y12" s="99">
        <v>1.65</v>
      </c>
      <c r="Z12" s="12"/>
      <c r="AA12" s="99"/>
      <c r="AB12" s="99"/>
      <c r="AC12" s="99"/>
      <c r="AD12" s="99"/>
      <c r="AE12" s="12"/>
      <c r="AF12" s="12">
        <v>1</v>
      </c>
      <c r="AG12" s="100"/>
      <c r="AH12" s="100"/>
      <c r="AI12" s="100"/>
      <c r="AJ12" s="99"/>
      <c r="AK12" s="12">
        <v>23.65</v>
      </c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</row>
    <row r="13" spans="1:78" s="38" customFormat="1" ht="41.25" customHeight="1">
      <c r="A13" s="28">
        <v>9</v>
      </c>
      <c r="B13" s="20" t="s">
        <v>78</v>
      </c>
      <c r="C13" s="11" t="s">
        <v>80</v>
      </c>
      <c r="D13" s="16">
        <v>2</v>
      </c>
      <c r="E13" s="16">
        <v>17</v>
      </c>
      <c r="F13" s="16" t="s">
        <v>59</v>
      </c>
      <c r="G13" s="16">
        <v>1</v>
      </c>
      <c r="H13" s="16">
        <v>1</v>
      </c>
      <c r="I13" s="16">
        <v>0</v>
      </c>
      <c r="J13" s="16">
        <v>56</v>
      </c>
      <c r="K13" s="16">
        <v>0</v>
      </c>
      <c r="L13" s="86"/>
      <c r="M13" s="86"/>
      <c r="N13" s="86"/>
      <c r="O13" s="85"/>
      <c r="P13" s="85"/>
      <c r="Q13" s="86"/>
      <c r="R13" s="16">
        <v>1</v>
      </c>
      <c r="S13" s="28"/>
      <c r="T13" s="12">
        <v>0</v>
      </c>
      <c r="U13" s="12">
        <v>56</v>
      </c>
      <c r="V13" s="12">
        <v>0</v>
      </c>
      <c r="W13" s="97"/>
      <c r="X13" s="99"/>
      <c r="Y13" s="99">
        <v>2.55</v>
      </c>
      <c r="Z13" s="12"/>
      <c r="AA13" s="99"/>
      <c r="AB13" s="99"/>
      <c r="AC13" s="99"/>
      <c r="AD13" s="99"/>
      <c r="AE13" s="12"/>
      <c r="AF13" s="12">
        <v>1</v>
      </c>
      <c r="AG13" s="100"/>
      <c r="AH13" s="100"/>
      <c r="AI13" s="100"/>
      <c r="AJ13" s="99"/>
      <c r="AK13" s="12">
        <v>59.55</v>
      </c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</row>
    <row r="14" spans="1:78" s="38" customFormat="1" ht="41.25" customHeight="1">
      <c r="A14" s="28">
        <v>10</v>
      </c>
      <c r="B14" s="20" t="s">
        <v>79</v>
      </c>
      <c r="C14" s="11" t="s">
        <v>80</v>
      </c>
      <c r="D14" s="16">
        <v>2</v>
      </c>
      <c r="E14" s="16">
        <v>11</v>
      </c>
      <c r="F14" s="16" t="s">
        <v>59</v>
      </c>
      <c r="G14" s="16">
        <v>1</v>
      </c>
      <c r="H14" s="16">
        <v>1</v>
      </c>
      <c r="I14" s="16">
        <v>0</v>
      </c>
      <c r="J14" s="16">
        <v>56</v>
      </c>
      <c r="K14" s="16">
        <v>0</v>
      </c>
      <c r="L14" s="86"/>
      <c r="M14" s="86"/>
      <c r="N14" s="86"/>
      <c r="O14" s="85"/>
      <c r="P14" s="85"/>
      <c r="Q14" s="86"/>
      <c r="R14" s="16">
        <v>1</v>
      </c>
      <c r="S14" s="28"/>
      <c r="T14" s="12">
        <v>0</v>
      </c>
      <c r="U14" s="12">
        <v>56</v>
      </c>
      <c r="V14" s="12">
        <v>0</v>
      </c>
      <c r="W14" s="97"/>
      <c r="X14" s="99"/>
      <c r="Y14" s="99">
        <v>1.65</v>
      </c>
      <c r="Z14" s="12"/>
      <c r="AA14" s="99"/>
      <c r="AB14" s="99"/>
      <c r="AC14" s="99"/>
      <c r="AD14" s="99"/>
      <c r="AE14" s="12"/>
      <c r="AF14" s="12">
        <v>1</v>
      </c>
      <c r="AG14" s="100"/>
      <c r="AH14" s="100"/>
      <c r="AI14" s="100"/>
      <c r="AJ14" s="99"/>
      <c r="AK14" s="12">
        <v>58.65</v>
      </c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</row>
    <row r="15" spans="1:78" s="38" customFormat="1" ht="41.25" customHeight="1">
      <c r="A15" s="28">
        <v>11</v>
      </c>
      <c r="B15" s="20" t="s">
        <v>62</v>
      </c>
      <c r="C15" s="11" t="s">
        <v>80</v>
      </c>
      <c r="D15" s="16">
        <v>2</v>
      </c>
      <c r="E15" s="16">
        <v>28</v>
      </c>
      <c r="F15" s="16" t="s">
        <v>59</v>
      </c>
      <c r="G15" s="16">
        <v>2</v>
      </c>
      <c r="H15" s="16">
        <v>1</v>
      </c>
      <c r="I15" s="16">
        <v>0</v>
      </c>
      <c r="J15" s="16">
        <v>42</v>
      </c>
      <c r="K15" s="16">
        <v>0</v>
      </c>
      <c r="L15" s="86"/>
      <c r="M15" s="86"/>
      <c r="N15" s="86"/>
      <c r="O15" s="85"/>
      <c r="P15" s="85"/>
      <c r="Q15" s="86"/>
      <c r="R15" s="16"/>
      <c r="S15" s="28">
        <v>1</v>
      </c>
      <c r="T15" s="12">
        <v>0</v>
      </c>
      <c r="U15" s="12">
        <v>42</v>
      </c>
      <c r="V15" s="12">
        <v>0</v>
      </c>
      <c r="W15" s="12"/>
      <c r="X15" s="99"/>
      <c r="Y15" s="99">
        <v>4.2</v>
      </c>
      <c r="Z15" s="12">
        <v>1</v>
      </c>
      <c r="AA15" s="99"/>
      <c r="AB15" s="99"/>
      <c r="AC15" s="99"/>
      <c r="AD15" s="99"/>
      <c r="AE15" s="12"/>
      <c r="AF15" s="12"/>
      <c r="AG15" s="99">
        <v>7</v>
      </c>
      <c r="AH15" s="100"/>
      <c r="AI15" s="100"/>
      <c r="AJ15" s="99"/>
      <c r="AK15" s="12">
        <v>54.2</v>
      </c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</row>
    <row r="16" spans="3:78" s="34" customFormat="1" ht="23.25" customHeight="1">
      <c r="C16" s="47"/>
      <c r="F16" s="47"/>
      <c r="G16" s="49"/>
      <c r="M16" s="34" t="s">
        <v>44</v>
      </c>
      <c r="T16" s="12">
        <f aca="true" t="shared" si="0" ref="T16:AK16">SUM(T5:T15)</f>
        <v>7</v>
      </c>
      <c r="U16" s="12">
        <f t="shared" si="0"/>
        <v>637</v>
      </c>
      <c r="V16" s="12">
        <f t="shared" si="0"/>
        <v>0</v>
      </c>
      <c r="W16" s="12">
        <f t="shared" si="0"/>
        <v>0</v>
      </c>
      <c r="X16" s="12">
        <f t="shared" si="0"/>
        <v>0</v>
      </c>
      <c r="Y16" s="12">
        <f t="shared" si="0"/>
        <v>25.799999999999997</v>
      </c>
      <c r="Z16" s="12">
        <f t="shared" si="0"/>
        <v>5</v>
      </c>
      <c r="AA16" s="12">
        <f t="shared" si="0"/>
        <v>0</v>
      </c>
      <c r="AB16" s="12">
        <f t="shared" si="0"/>
        <v>0</v>
      </c>
      <c r="AC16" s="12">
        <f t="shared" si="0"/>
        <v>0</v>
      </c>
      <c r="AD16" s="12">
        <f t="shared" si="0"/>
        <v>0</v>
      </c>
      <c r="AE16" s="12">
        <f t="shared" si="0"/>
        <v>0</v>
      </c>
      <c r="AF16" s="12">
        <f t="shared" si="0"/>
        <v>6</v>
      </c>
      <c r="AG16" s="12">
        <f t="shared" si="0"/>
        <v>25.25</v>
      </c>
      <c r="AH16" s="12">
        <f t="shared" si="0"/>
        <v>0</v>
      </c>
      <c r="AI16" s="12">
        <f t="shared" si="0"/>
        <v>0</v>
      </c>
      <c r="AJ16" s="12">
        <f t="shared" si="0"/>
        <v>0</v>
      </c>
      <c r="AK16" s="12">
        <f t="shared" si="0"/>
        <v>706.05</v>
      </c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</row>
    <row r="17" spans="3:78" s="34" customFormat="1" ht="12.75">
      <c r="C17" s="47"/>
      <c r="F17" s="47"/>
      <c r="G17" s="49"/>
      <c r="M17" s="34" t="s">
        <v>31</v>
      </c>
      <c r="T17" s="12">
        <f>'Обсяг 1сем'!T25</f>
        <v>94</v>
      </c>
      <c r="U17" s="12">
        <f>'Обсяг 1сем'!U25</f>
        <v>1583</v>
      </c>
      <c r="V17" s="12">
        <v>0</v>
      </c>
      <c r="W17" s="12"/>
      <c r="X17" s="12"/>
      <c r="Y17" s="12">
        <f>'Обсяг 1сем'!Y25</f>
        <v>103.6</v>
      </c>
      <c r="Z17" s="12">
        <f>'Обсяг 1сем'!Z25</f>
        <v>33</v>
      </c>
      <c r="AA17" s="12"/>
      <c r="AB17" s="12"/>
      <c r="AC17" s="12"/>
      <c r="AD17" s="12"/>
      <c r="AE17" s="12">
        <f>'Обсяг 1сем'!AE25</f>
        <v>1</v>
      </c>
      <c r="AF17" s="12">
        <f>'Обсяг 1сем'!AF25</f>
        <v>21</v>
      </c>
      <c r="AG17" s="12">
        <f>'Обсяг 1сем'!AG25</f>
        <v>102.6</v>
      </c>
      <c r="AH17" s="12">
        <f>'Обсяг 1сем'!AH25</f>
        <v>0</v>
      </c>
      <c r="AI17" s="12">
        <f>'Обсяг 1сем'!AI25</f>
        <v>0</v>
      </c>
      <c r="AJ17" s="12">
        <f>'Обсяг 1сем'!AJ25</f>
        <v>0</v>
      </c>
      <c r="AK17" s="12">
        <f>SUM(T17:AJ17)</f>
        <v>1938.1999999999998</v>
      </c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</row>
    <row r="18" spans="3:78" s="34" customFormat="1" ht="12.75">
      <c r="C18" s="47"/>
      <c r="F18" s="47"/>
      <c r="G18" s="49"/>
      <c r="M18" s="158" t="s">
        <v>25</v>
      </c>
      <c r="N18" s="158"/>
      <c r="O18" s="158"/>
      <c r="P18" s="158"/>
      <c r="Q18" s="158"/>
      <c r="R18" s="158"/>
      <c r="S18" s="159"/>
      <c r="T18" s="12">
        <f>SUM(T16:T17)</f>
        <v>101</v>
      </c>
      <c r="U18" s="12">
        <f aca="true" t="shared" si="1" ref="U18:AJ18">SUM(U16:U17)</f>
        <v>2220</v>
      </c>
      <c r="V18" s="12"/>
      <c r="W18" s="12"/>
      <c r="X18" s="12"/>
      <c r="Y18" s="12">
        <f t="shared" si="1"/>
        <v>129.39999999999998</v>
      </c>
      <c r="Z18" s="12">
        <f t="shared" si="1"/>
        <v>38</v>
      </c>
      <c r="AA18" s="12"/>
      <c r="AB18" s="12"/>
      <c r="AC18" s="12"/>
      <c r="AD18" s="12"/>
      <c r="AE18" s="12">
        <f t="shared" si="1"/>
        <v>1</v>
      </c>
      <c r="AF18" s="12">
        <f t="shared" si="1"/>
        <v>27</v>
      </c>
      <c r="AG18" s="12">
        <f t="shared" si="1"/>
        <v>127.85</v>
      </c>
      <c r="AH18" s="12">
        <f t="shared" si="1"/>
        <v>0</v>
      </c>
      <c r="AI18" s="12">
        <f t="shared" si="1"/>
        <v>0</v>
      </c>
      <c r="AJ18" s="12">
        <f t="shared" si="1"/>
        <v>0</v>
      </c>
      <c r="AK18" s="12">
        <f>SUM(AK16:AK17)</f>
        <v>2644.25</v>
      </c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</row>
    <row r="19" spans="3:78" s="34" customFormat="1" ht="12.75">
      <c r="C19" s="47"/>
      <c r="F19" s="47"/>
      <c r="G19" s="4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4"/>
      <c r="AG19" s="89"/>
      <c r="AH19" s="89"/>
      <c r="AI19" s="89"/>
      <c r="AJ19" s="89"/>
      <c r="AK19" s="8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</row>
    <row r="20" spans="1:78" s="34" customFormat="1" ht="12.75">
      <c r="A20" s="153" t="s">
        <v>54</v>
      </c>
      <c r="B20" s="153"/>
      <c r="C20" s="41" t="s">
        <v>134</v>
      </c>
      <c r="D20" s="56"/>
      <c r="E20" s="45"/>
      <c r="F20" s="90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 t="s">
        <v>52</v>
      </c>
      <c r="T20" s="45"/>
      <c r="U20" s="43"/>
      <c r="V20" s="43"/>
      <c r="W20" s="43"/>
      <c r="X20" s="43"/>
      <c r="Y20" s="43"/>
      <c r="Z20" s="43"/>
      <c r="AA20" s="91"/>
      <c r="AB20" s="56"/>
      <c r="AC20" s="91"/>
      <c r="AD20" s="91"/>
      <c r="AE20" s="43"/>
      <c r="AF20" s="95"/>
      <c r="AG20" s="43"/>
      <c r="AH20" s="43"/>
      <c r="AI20" s="43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</row>
    <row r="21" spans="1:78" s="34" customFormat="1" ht="12.75">
      <c r="A21" s="157" t="s">
        <v>56</v>
      </c>
      <c r="B21" s="157"/>
      <c r="C21" s="43" t="s">
        <v>27</v>
      </c>
      <c r="E21" s="43"/>
      <c r="F21" s="43" t="s">
        <v>133</v>
      </c>
      <c r="G21" s="49"/>
      <c r="H21" s="43"/>
      <c r="I21" s="43"/>
      <c r="J21" s="43"/>
      <c r="L21" s="43"/>
      <c r="M21" s="43"/>
      <c r="N21" s="43"/>
      <c r="O21" s="43"/>
      <c r="P21" s="43"/>
      <c r="Q21" s="43"/>
      <c r="S21" s="45"/>
      <c r="T21" s="45"/>
      <c r="U21" s="92"/>
      <c r="V21" s="92"/>
      <c r="W21" s="92"/>
      <c r="X21" s="43"/>
      <c r="Y21" s="43" t="s">
        <v>27</v>
      </c>
      <c r="AA21" s="93" t="s">
        <v>133</v>
      </c>
      <c r="AB21" s="94"/>
      <c r="AC21" s="94"/>
      <c r="AD21" s="94"/>
      <c r="AE21" s="94"/>
      <c r="AF21" s="94"/>
      <c r="AG21" s="94"/>
      <c r="AH21" s="94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</row>
    <row r="22" spans="2:78" s="34" customFormat="1" ht="12.75">
      <c r="B22" s="45" t="s">
        <v>42</v>
      </c>
      <c r="C22" s="47"/>
      <c r="F22" s="47"/>
      <c r="G22" s="49"/>
      <c r="S22" s="45" t="s">
        <v>43</v>
      </c>
      <c r="T22" s="45"/>
      <c r="U22" s="92"/>
      <c r="V22" s="92"/>
      <c r="W22" s="92"/>
      <c r="X22" s="43"/>
      <c r="Y22" s="92"/>
      <c r="AF22" s="84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</row>
    <row r="24" spans="1:37" ht="18.75">
      <c r="A24" s="155"/>
      <c r="B24" s="155"/>
      <c r="C24" s="3"/>
      <c r="D24" s="2"/>
      <c r="E24" s="2"/>
      <c r="F24" s="3"/>
      <c r="G24" s="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14"/>
      <c r="AG24" s="2"/>
      <c r="AH24" s="2"/>
      <c r="AI24" s="2"/>
      <c r="AJ24" s="2"/>
      <c r="AK24" s="2"/>
    </row>
    <row r="25" spans="1:37" ht="123.75" customHeight="1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</row>
    <row r="26" spans="1:37" ht="18.75">
      <c r="A26" s="154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</row>
  </sheetData>
  <sheetProtection/>
  <mergeCells count="43">
    <mergeCell ref="R3:R4"/>
    <mergeCell ref="A20:B20"/>
    <mergeCell ref="A26:AK26"/>
    <mergeCell ref="A24:B24"/>
    <mergeCell ref="A25:AK25"/>
    <mergeCell ref="A21:B21"/>
    <mergeCell ref="T3:T4"/>
    <mergeCell ref="M3:M4"/>
    <mergeCell ref="N3:N4"/>
    <mergeCell ref="M18:S18"/>
    <mergeCell ref="A2:A4"/>
    <mergeCell ref="B2:B4"/>
    <mergeCell ref="C2:C4"/>
    <mergeCell ref="D2:D4"/>
    <mergeCell ref="P3:P4"/>
    <mergeCell ref="E2:E4"/>
    <mergeCell ref="F2:F4"/>
    <mergeCell ref="K3:K4"/>
    <mergeCell ref="L3:L4"/>
    <mergeCell ref="T2:AK2"/>
    <mergeCell ref="G2:G4"/>
    <mergeCell ref="I2:S2"/>
    <mergeCell ref="S3:S4"/>
    <mergeCell ref="Z3:Z4"/>
    <mergeCell ref="O3:O4"/>
    <mergeCell ref="Q3:Q4"/>
    <mergeCell ref="H2:H4"/>
    <mergeCell ref="I3:I4"/>
    <mergeCell ref="J3:J4"/>
    <mergeCell ref="AC3:AE3"/>
    <mergeCell ref="AK3:AK4"/>
    <mergeCell ref="AF3:AF4"/>
    <mergeCell ref="AG3:AG4"/>
    <mergeCell ref="AH3:AH4"/>
    <mergeCell ref="AI3:AI4"/>
    <mergeCell ref="AJ3:AJ4"/>
    <mergeCell ref="U3:U4"/>
    <mergeCell ref="V3:V4"/>
    <mergeCell ref="AA3:AA4"/>
    <mergeCell ref="AB3:AB4"/>
    <mergeCell ref="Y3:Y4"/>
    <mergeCell ref="W3:W4"/>
    <mergeCell ref="X3:X4"/>
  </mergeCells>
  <printOptions horizontalCentered="1"/>
  <pageMargins left="0.1968503937007874" right="0.1968503937007874" top="0.3937007874015748" bottom="0.3937007874015748" header="0.11811023622047244" footer="0.11811023622047244"/>
  <pageSetup fitToHeight="0" fitToWidth="1" horizontalDpi="300" verticalDpi="300" orientation="landscape" paperSize="9" scale="70" r:id="rId1"/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B3" sqref="B3"/>
    </sheetView>
  </sheetViews>
  <sheetFormatPr defaultColWidth="9.00390625" defaultRowHeight="12.75"/>
  <cols>
    <col min="2" max="2" width="10.25390625" style="0" bestFit="1" customWidth="1"/>
  </cols>
  <sheetData>
    <row r="1" ht="12.75">
      <c r="A1" t="s">
        <v>85</v>
      </c>
    </row>
    <row r="2" ht="13.5" thickBot="1"/>
    <row r="3" spans="1:4" ht="12.75">
      <c r="A3" t="s">
        <v>86</v>
      </c>
      <c r="B3" t="str">
        <f>INDEX($C$3:$D$58,(MATCH('Обсяг 1сем'!D6,$A$3:$A$17,0)-1)*8+1,2)</f>
        <v>політології та міжнародних відносин</v>
      </c>
      <c r="C3" s="67" t="s">
        <v>86</v>
      </c>
      <c r="D3" s="68" t="s">
        <v>87</v>
      </c>
    </row>
    <row r="4" spans="1:4" ht="12.75">
      <c r="A4" t="s">
        <v>88</v>
      </c>
      <c r="B4" t="str">
        <f>INDEX($C$3:$D$58,(MATCH('Обсяг 1сем'!D6,$A$3:$A$17,0)-1)*8+2,2)</f>
        <v>міжнародної економіки і туризму</v>
      </c>
      <c r="C4" s="69" t="s">
        <v>86</v>
      </c>
      <c r="D4" s="70" t="s">
        <v>89</v>
      </c>
    </row>
    <row r="5" spans="1:4" ht="12.75">
      <c r="A5" t="s">
        <v>90</v>
      </c>
      <c r="B5" t="str">
        <f>INDEX($C$3:$D$58,(MATCH('Обсяг 1сем'!D6,$A$3:$A$17,0)-1)*8+3,2)</f>
        <v>іноземних мов та мовної комунікації</v>
      </c>
      <c r="C5" s="69" t="s">
        <v>86</v>
      </c>
      <c r="D5" s="70" t="s">
        <v>91</v>
      </c>
    </row>
    <row r="6" spans="1:4" ht="12.75">
      <c r="A6" t="s">
        <v>92</v>
      </c>
      <c r="B6" t="str">
        <f>INDEX($C$3:$D$58,(MATCH('Обсяг 1сем'!D6,$A$3:$A$17,0)-1)*8+4,2)</f>
        <v>германо-романської філології та перекладу</v>
      </c>
      <c r="C6" s="69" t="s">
        <v>86</v>
      </c>
      <c r="D6" s="70" t="s">
        <v>93</v>
      </c>
    </row>
    <row r="7" spans="1:4" ht="12.75">
      <c r="A7" t="s">
        <v>94</v>
      </c>
      <c r="B7" t="str">
        <f>INDEX($C$3:$D$58,(MATCH('Обсяг 1сем'!D6,$A$3:$A$17,0)-1)*8+5,2)</f>
        <v> </v>
      </c>
      <c r="C7" s="69"/>
      <c r="D7" s="70" t="s">
        <v>82</v>
      </c>
    </row>
    <row r="8" spans="1:4" ht="12.75">
      <c r="A8" t="s">
        <v>95</v>
      </c>
      <c r="B8" t="str">
        <f>INDEX($C$3:$D$58,(MATCH('Обсяг 1сем'!D6,$A$3:$A$17,0)-1)*8+6,2)</f>
        <v> </v>
      </c>
      <c r="C8" s="69"/>
      <c r="D8" s="70" t="s">
        <v>82</v>
      </c>
    </row>
    <row r="9" spans="1:4" ht="12.75">
      <c r="A9" t="s">
        <v>96</v>
      </c>
      <c r="B9" t="str">
        <f>INDEX($C$3:$D$58,(MATCH('Обсяг 1сем'!D6,$A$3:$A$17,0)-1)*8+7,2)</f>
        <v> </v>
      </c>
      <c r="C9" s="69"/>
      <c r="D9" s="70" t="s">
        <v>82</v>
      </c>
    </row>
    <row r="10" spans="2:4" ht="13.5" thickBot="1">
      <c r="B10" t="s">
        <v>82</v>
      </c>
      <c r="C10" s="69"/>
      <c r="D10" s="71" t="s">
        <v>82</v>
      </c>
    </row>
    <row r="11" spans="3:4" ht="12.75">
      <c r="C11" s="67" t="s">
        <v>88</v>
      </c>
      <c r="D11" s="68" t="s">
        <v>97</v>
      </c>
    </row>
    <row r="12" spans="3:4" ht="12.75">
      <c r="C12" s="69" t="s">
        <v>88</v>
      </c>
      <c r="D12" s="70" t="s">
        <v>98</v>
      </c>
    </row>
    <row r="13" spans="3:4" ht="12.75">
      <c r="C13" s="69" t="s">
        <v>88</v>
      </c>
      <c r="D13" s="70" t="s">
        <v>99</v>
      </c>
    </row>
    <row r="14" spans="3:4" ht="12.75">
      <c r="C14" s="69" t="s">
        <v>88</v>
      </c>
      <c r="D14" s="70" t="s">
        <v>100</v>
      </c>
    </row>
    <row r="15" spans="3:4" ht="12.75">
      <c r="C15" s="69" t="s">
        <v>88</v>
      </c>
      <c r="D15" s="70" t="s">
        <v>101</v>
      </c>
    </row>
    <row r="16" spans="3:4" ht="12.75">
      <c r="C16" s="69" t="s">
        <v>88</v>
      </c>
      <c r="D16" s="70" t="s">
        <v>125</v>
      </c>
    </row>
    <row r="17" spans="3:4" ht="12.75">
      <c r="C17" s="69" t="s">
        <v>88</v>
      </c>
      <c r="D17" s="70" t="s">
        <v>102</v>
      </c>
    </row>
    <row r="18" spans="3:4" ht="13.5" thickBot="1">
      <c r="C18" s="69"/>
      <c r="D18" s="71" t="s">
        <v>82</v>
      </c>
    </row>
    <row r="19" spans="3:4" ht="12.75">
      <c r="C19" s="67" t="s">
        <v>90</v>
      </c>
      <c r="D19" s="68" t="s">
        <v>103</v>
      </c>
    </row>
    <row r="20" spans="3:4" ht="12.75">
      <c r="C20" s="69" t="s">
        <v>90</v>
      </c>
      <c r="D20" s="70" t="s">
        <v>104</v>
      </c>
    </row>
    <row r="21" spans="3:4" ht="12.75">
      <c r="C21" s="69" t="s">
        <v>90</v>
      </c>
      <c r="D21" s="70" t="s">
        <v>105</v>
      </c>
    </row>
    <row r="22" spans="3:4" ht="12.75">
      <c r="C22" s="69" t="s">
        <v>90</v>
      </c>
      <c r="D22" s="70" t="s">
        <v>106</v>
      </c>
    </row>
    <row r="23" spans="3:4" ht="12.75">
      <c r="C23" s="69"/>
      <c r="D23" s="70" t="s">
        <v>82</v>
      </c>
    </row>
    <row r="24" spans="3:4" ht="12.75">
      <c r="C24" s="69"/>
      <c r="D24" s="70" t="s">
        <v>82</v>
      </c>
    </row>
    <row r="25" spans="3:4" ht="12.75">
      <c r="C25" s="69"/>
      <c r="D25" s="70" t="s">
        <v>82</v>
      </c>
    </row>
    <row r="26" spans="3:4" ht="13.5" thickBot="1">
      <c r="C26" s="72"/>
      <c r="D26" s="71" t="s">
        <v>82</v>
      </c>
    </row>
    <row r="27" spans="3:4" ht="12.75">
      <c r="C27" s="67" t="s">
        <v>92</v>
      </c>
      <c r="D27" s="68" t="s">
        <v>107</v>
      </c>
    </row>
    <row r="28" spans="3:4" ht="12.75">
      <c r="C28" s="69" t="s">
        <v>92</v>
      </c>
      <c r="D28" s="70" t="s">
        <v>108</v>
      </c>
    </row>
    <row r="29" spans="3:4" ht="12.75">
      <c r="C29" s="69" t="s">
        <v>92</v>
      </c>
      <c r="D29" s="70" t="s">
        <v>109</v>
      </c>
    </row>
    <row r="30" spans="3:4" ht="12.75">
      <c r="C30" s="69" t="s">
        <v>92</v>
      </c>
      <c r="D30" s="70" t="s">
        <v>110</v>
      </c>
    </row>
    <row r="31" spans="3:4" ht="12.75">
      <c r="C31" s="69" t="s">
        <v>92</v>
      </c>
      <c r="D31" s="70" t="s">
        <v>111</v>
      </c>
    </row>
    <row r="32" spans="3:4" ht="12.75">
      <c r="C32" s="69"/>
      <c r="D32" s="70" t="s">
        <v>82</v>
      </c>
    </row>
    <row r="33" spans="3:4" ht="12.75">
      <c r="C33" s="69"/>
      <c r="D33" s="70" t="s">
        <v>82</v>
      </c>
    </row>
    <row r="34" spans="3:4" ht="13.5" thickBot="1">
      <c r="C34" s="72"/>
      <c r="D34" s="71" t="s">
        <v>82</v>
      </c>
    </row>
    <row r="35" spans="3:4" ht="12.75">
      <c r="C35" s="67" t="s">
        <v>94</v>
      </c>
      <c r="D35" s="68" t="s">
        <v>112</v>
      </c>
    </row>
    <row r="36" spans="3:4" ht="12.75">
      <c r="C36" s="69" t="s">
        <v>94</v>
      </c>
      <c r="D36" s="70" t="s">
        <v>113</v>
      </c>
    </row>
    <row r="37" spans="3:4" ht="12.75">
      <c r="C37" s="69" t="s">
        <v>94</v>
      </c>
      <c r="D37" s="70" t="s">
        <v>114</v>
      </c>
    </row>
    <row r="38" spans="3:4" ht="12.75">
      <c r="C38" s="69" t="s">
        <v>94</v>
      </c>
      <c r="D38" s="70" t="s">
        <v>115</v>
      </c>
    </row>
    <row r="39" spans="3:4" ht="12.75">
      <c r="C39" s="69" t="s">
        <v>94</v>
      </c>
      <c r="D39" s="70" t="s">
        <v>116</v>
      </c>
    </row>
    <row r="40" spans="3:4" ht="12.75">
      <c r="C40" s="69"/>
      <c r="D40" s="70" t="s">
        <v>82</v>
      </c>
    </row>
    <row r="41" spans="3:4" ht="12.75">
      <c r="C41" s="69"/>
      <c r="D41" s="70" t="s">
        <v>82</v>
      </c>
    </row>
    <row r="42" spans="3:4" ht="13.5" thickBot="1">
      <c r="C42" s="72"/>
      <c r="D42" s="71" t="s">
        <v>82</v>
      </c>
    </row>
    <row r="43" spans="3:4" ht="12.75">
      <c r="C43" s="67" t="s">
        <v>95</v>
      </c>
      <c r="D43" s="68" t="s">
        <v>117</v>
      </c>
    </row>
    <row r="44" spans="3:4" ht="12.75">
      <c r="C44" s="69" t="s">
        <v>95</v>
      </c>
      <c r="D44" s="70" t="s">
        <v>118</v>
      </c>
    </row>
    <row r="45" spans="3:4" ht="12.75">
      <c r="C45" s="69" t="s">
        <v>95</v>
      </c>
      <c r="D45" s="70" t="s">
        <v>119</v>
      </c>
    </row>
    <row r="46" spans="3:4" ht="12.75">
      <c r="C46" s="69" t="s">
        <v>95</v>
      </c>
      <c r="D46" s="70" t="s">
        <v>120</v>
      </c>
    </row>
    <row r="47" spans="3:4" ht="12.75">
      <c r="C47" s="69"/>
      <c r="D47" s="70" t="s">
        <v>82</v>
      </c>
    </row>
    <row r="48" spans="3:4" ht="12.75">
      <c r="C48" s="69"/>
      <c r="D48" s="70" t="s">
        <v>82</v>
      </c>
    </row>
    <row r="49" spans="3:4" ht="12.75">
      <c r="C49" s="69"/>
      <c r="D49" s="70" t="s">
        <v>82</v>
      </c>
    </row>
    <row r="50" spans="3:4" ht="13.5" thickBot="1">
      <c r="C50" s="72"/>
      <c r="D50" s="71" t="s">
        <v>82</v>
      </c>
    </row>
    <row r="51" spans="3:4" ht="12.75">
      <c r="C51" s="67" t="s">
        <v>96</v>
      </c>
      <c r="D51" s="68" t="s">
        <v>121</v>
      </c>
    </row>
    <row r="52" spans="3:4" ht="12.75">
      <c r="C52" s="69" t="s">
        <v>96</v>
      </c>
      <c r="D52" s="70" t="s">
        <v>122</v>
      </c>
    </row>
    <row r="53" spans="3:4" ht="12.75">
      <c r="C53" s="69" t="s">
        <v>96</v>
      </c>
      <c r="D53" s="70" t="s">
        <v>123</v>
      </c>
    </row>
    <row r="54" spans="3:4" ht="12.75">
      <c r="C54" s="69" t="s">
        <v>96</v>
      </c>
      <c r="D54" s="70" t="s">
        <v>124</v>
      </c>
    </row>
    <row r="55" spans="3:4" ht="12.75">
      <c r="C55" s="69"/>
      <c r="D55" s="70" t="s">
        <v>82</v>
      </c>
    </row>
    <row r="56" spans="3:4" ht="12.75">
      <c r="C56" s="69"/>
      <c r="D56" s="70" t="s">
        <v>82</v>
      </c>
    </row>
    <row r="57" spans="3:4" ht="12.75">
      <c r="C57" s="69"/>
      <c r="D57" s="70" t="s">
        <v>82</v>
      </c>
    </row>
    <row r="58" spans="3:4" ht="13.5" thickBot="1">
      <c r="C58" s="72"/>
      <c r="D58" s="71" t="s">
        <v>82</v>
      </c>
    </row>
    <row r="59" spans="3:4" ht="12.75">
      <c r="C59" s="69"/>
      <c r="D59" s="70" t="s">
        <v>82</v>
      </c>
    </row>
    <row r="60" spans="3:4" ht="12.75">
      <c r="C60" s="69"/>
      <c r="D60" s="70" t="s">
        <v>82</v>
      </c>
    </row>
    <row r="61" spans="3:4" ht="13.5" thickBot="1">
      <c r="C61" s="72"/>
      <c r="D61" s="71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kss</cp:lastModifiedBy>
  <cp:lastPrinted>2018-12-18T11:57:28Z</cp:lastPrinted>
  <dcterms:created xsi:type="dcterms:W3CDTF">2001-08-23T05:03:01Z</dcterms:created>
  <dcterms:modified xsi:type="dcterms:W3CDTF">2019-07-10T07:30:30Z</dcterms:modified>
  <cp:category/>
  <cp:version/>
  <cp:contentType/>
  <cp:contentStatus/>
</cp:coreProperties>
</file>