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24240" windowHeight="12165" activeTab="2"/>
  </bookViews>
  <sheets>
    <sheet name="Титульний аркуш" sheetId="9" r:id="rId1"/>
    <sheet name="Курс 1" sheetId="2" r:id="rId2"/>
    <sheet name="Курс 2" sheetId="5" r:id="rId3"/>
    <sheet name="Курс 3" sheetId="7" r:id="rId4"/>
    <sheet name="Курс 4" sheetId="8" r:id="rId5"/>
    <sheet name="Довідник" sheetId="3" r:id="rId6"/>
    <sheet name="Перелік ОКВВ" sheetId="4" r:id="rId7"/>
  </sheets>
  <definedNames>
    <definedName name="Кредит">Довідник!$C$2</definedName>
    <definedName name="_xlnm.Print_Area" localSheetId="1">'Курс 1'!$A$1:$L$32</definedName>
    <definedName name="_xlnm.Print_Area" localSheetId="2">'Курс 2'!$A$1:$L$34</definedName>
    <definedName name="_xlnm.Print_Area" localSheetId="3">'Курс 3'!$A$1:$L$34</definedName>
    <definedName name="_xlnm.Print_Area" localSheetId="4">'Курс 4'!$A$1:$L$34</definedName>
    <definedName name="_xlnm.Print_Area" localSheetId="0">'Титульний аркуш'!$A$1:$BI$37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5" l="1"/>
  <c r="B17" i="5"/>
  <c r="D17" i="5"/>
  <c r="E17" i="5"/>
  <c r="F17" i="5"/>
  <c r="G17" i="5"/>
  <c r="H17" i="5"/>
  <c r="I17" i="5"/>
  <c r="J17" i="5"/>
  <c r="K17" i="5"/>
  <c r="L17" i="5"/>
  <c r="A18" i="5"/>
  <c r="B18" i="5"/>
  <c r="D18" i="5"/>
  <c r="E18" i="5"/>
  <c r="F18" i="5"/>
  <c r="G18" i="5"/>
  <c r="H18" i="5"/>
  <c r="I18" i="5"/>
  <c r="J18" i="5"/>
  <c r="K18" i="5"/>
  <c r="L18" i="5"/>
  <c r="A28" i="5"/>
  <c r="B28" i="5"/>
  <c r="D28" i="5"/>
  <c r="E28" i="5"/>
  <c r="F28" i="5"/>
  <c r="G28" i="5"/>
  <c r="H28" i="5"/>
  <c r="I28" i="5"/>
  <c r="J28" i="5"/>
  <c r="K28" i="5"/>
  <c r="L28" i="5"/>
  <c r="A29" i="5"/>
  <c r="B29" i="5"/>
  <c r="D29" i="5"/>
  <c r="E29" i="5"/>
  <c r="F29" i="5"/>
  <c r="G29" i="5"/>
  <c r="H29" i="5"/>
  <c r="I29" i="5"/>
  <c r="J29" i="5"/>
  <c r="K29" i="5"/>
  <c r="L29" i="5"/>
  <c r="N17" i="8" l="1"/>
  <c r="N17" i="7"/>
  <c r="L29" i="8" l="1"/>
  <c r="K29" i="8"/>
  <c r="I29" i="8"/>
  <c r="H29" i="8"/>
  <c r="G29" i="8"/>
  <c r="F29" i="8"/>
  <c r="D29" i="8"/>
  <c r="B29" i="8"/>
  <c r="A29" i="8"/>
  <c r="L28" i="8"/>
  <c r="K28" i="8"/>
  <c r="I28" i="8"/>
  <c r="H28" i="8"/>
  <c r="G28" i="8"/>
  <c r="F28" i="8"/>
  <c r="D28" i="8"/>
  <c r="B28" i="8"/>
  <c r="A28" i="8"/>
  <c r="L18" i="8"/>
  <c r="K18" i="8"/>
  <c r="I18" i="8"/>
  <c r="H18" i="8"/>
  <c r="G18" i="8"/>
  <c r="F18" i="8"/>
  <c r="D18" i="8"/>
  <c r="B18" i="8"/>
  <c r="A18" i="8"/>
  <c r="L17" i="8"/>
  <c r="K17" i="8"/>
  <c r="I17" i="8"/>
  <c r="H17" i="8"/>
  <c r="G17" i="8"/>
  <c r="F17" i="8"/>
  <c r="D17" i="8"/>
  <c r="B17" i="8"/>
  <c r="A17" i="8"/>
  <c r="N29" i="8" s="1"/>
  <c r="L29" i="7"/>
  <c r="K29" i="7"/>
  <c r="I29" i="7"/>
  <c r="H29" i="7"/>
  <c r="G29" i="7"/>
  <c r="F29" i="7"/>
  <c r="D29" i="7"/>
  <c r="B29" i="7"/>
  <c r="A29" i="7"/>
  <c r="L28" i="7"/>
  <c r="K28" i="7"/>
  <c r="I28" i="7"/>
  <c r="H28" i="7"/>
  <c r="G28" i="7"/>
  <c r="F28" i="7"/>
  <c r="D28" i="7"/>
  <c r="B28" i="7"/>
  <c r="A28" i="7"/>
  <c r="L18" i="7"/>
  <c r="K18" i="7"/>
  <c r="I18" i="7"/>
  <c r="H18" i="7"/>
  <c r="G18" i="7"/>
  <c r="F18" i="7"/>
  <c r="D18" i="7"/>
  <c r="B18" i="7"/>
  <c r="A18" i="7"/>
  <c r="L17" i="7"/>
  <c r="K17" i="7"/>
  <c r="I17" i="7"/>
  <c r="H17" i="7"/>
  <c r="G17" i="7"/>
  <c r="F17" i="7"/>
  <c r="D17" i="7"/>
  <c r="B17" i="7"/>
  <c r="A17" i="7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E8" i="4"/>
  <c r="J8" i="4" s="1"/>
  <c r="E9" i="4"/>
  <c r="E10" i="4"/>
  <c r="E11" i="4"/>
  <c r="E12" i="4"/>
  <c r="E13" i="4"/>
  <c r="E14" i="4"/>
  <c r="J14" i="4" s="1"/>
  <c r="E15" i="4"/>
  <c r="E16" i="4"/>
  <c r="E18" i="8" s="1"/>
  <c r="E17" i="4"/>
  <c r="E28" i="8" s="1"/>
  <c r="E18" i="4"/>
  <c r="J18" i="4" s="1"/>
  <c r="J29" i="7" s="1"/>
  <c r="E19" i="4"/>
  <c r="E20" i="4"/>
  <c r="J20" i="4" s="1"/>
  <c r="E21" i="4"/>
  <c r="E22" i="4"/>
  <c r="J22" i="4" s="1"/>
  <c r="E7" i="4"/>
  <c r="F7" i="4"/>
  <c r="J16" i="4" l="1"/>
  <c r="J18" i="8" s="1"/>
  <c r="N17" i="5"/>
  <c r="N28" i="5"/>
  <c r="N28" i="8"/>
  <c r="N18" i="8"/>
  <c r="E18" i="7"/>
  <c r="J29" i="8"/>
  <c r="J12" i="4"/>
  <c r="J18" i="7" s="1"/>
  <c r="E28" i="7"/>
  <c r="E17" i="7"/>
  <c r="E17" i="8"/>
  <c r="E29" i="8"/>
  <c r="N29" i="5"/>
  <c r="N28" i="7"/>
  <c r="N18" i="5"/>
  <c r="N29" i="7"/>
  <c r="N18" i="7"/>
  <c r="E29" i="7"/>
  <c r="J10" i="4"/>
  <c r="J21" i="4"/>
  <c r="J19" i="4"/>
  <c r="J17" i="4"/>
  <c r="J28" i="8" s="1"/>
  <c r="J15" i="4"/>
  <c r="J17" i="8" s="1"/>
  <c r="J13" i="4"/>
  <c r="J28" i="7" s="1"/>
  <c r="J11" i="4"/>
  <c r="J17" i="7" s="1"/>
  <c r="J9" i="4"/>
  <c r="J7" i="4"/>
</calcChain>
</file>

<file path=xl/comments1.xml><?xml version="1.0" encoding="utf-8"?>
<comments xmlns="http://schemas.openxmlformats.org/spreadsheetml/2006/main">
  <authors>
    <author>Брежнев</author>
  </authors>
  <commentList>
    <comment ref="AX1" authorId="0">
      <text>
        <r>
          <rPr>
            <b/>
            <sz val="8"/>
            <color indexed="81"/>
            <rFont val="Tahoma"/>
            <family val="2"/>
            <charset val="204"/>
          </rPr>
          <t>натисніть кнопку і виберіть зі списку</t>
        </r>
      </text>
    </comment>
    <comment ref="AX3" authorId="0">
      <text>
        <r>
          <rPr>
            <sz val="8"/>
            <color indexed="81"/>
            <rFont val="Tahoma"/>
            <family val="2"/>
            <charset val="204"/>
          </rPr>
          <t>натисніть кнопку і виберіть зі списку</t>
        </r>
      </text>
    </comment>
    <comment ref="AX4" authorId="0">
      <text>
        <r>
          <rPr>
            <sz val="8"/>
            <color indexed="81"/>
            <rFont val="Tahoma"/>
            <family val="2"/>
            <charset val="204"/>
          </rPr>
          <t>натисніть кнопку і виберіть зі списку</t>
        </r>
      </text>
    </comment>
    <comment ref="M9" authorId="0">
      <text>
        <r>
          <rPr>
            <sz val="8"/>
            <color indexed="81"/>
            <rFont val="Tahoma"/>
            <family val="2"/>
            <charset val="204"/>
          </rPr>
          <t>натисніть кнопку і виберіть зі списку</t>
        </r>
      </text>
    </comment>
    <comment ref="M10" authorId="0">
      <text>
        <r>
          <rPr>
            <sz val="8"/>
            <color indexed="81"/>
            <rFont val="Tahoma"/>
            <family val="2"/>
            <charset val="204"/>
          </rPr>
          <t>натисніть кнопку і виберіть зі списку</t>
        </r>
      </text>
    </comment>
    <comment ref="BB26" authorId="0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6" authorId="0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6" authorId="0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6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6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6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6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B27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7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7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7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7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7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7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<sst xmlns="http://schemas.openxmlformats.org/spreadsheetml/2006/main" count="396" uniqueCount="160">
  <si>
    <t>Факультети / Інститути</t>
  </si>
  <si>
    <t>Навчально-науковий інститут економіки і управління</t>
  </si>
  <si>
    <t>Навчально-науковий інститут міжнародних відносин</t>
  </si>
  <si>
    <t>Навчально-науковий інститут транспорту і будівництва</t>
  </si>
  <si>
    <t>Факультет інформаційних технологій та електроніки</t>
  </si>
  <si>
    <t>Факультет гуманітарних наук, психології та педагогіки</t>
  </si>
  <si>
    <t>Юридичний факультет</t>
  </si>
  <si>
    <t>Факультет інженерії</t>
  </si>
  <si>
    <t>Академічна група:</t>
  </si>
  <si>
    <t>Гарант освітньої програми:</t>
  </si>
  <si>
    <t>Шифр за ОПП</t>
  </si>
  <si>
    <t>Форма контролю</t>
  </si>
  <si>
    <t>НАЗВА НАВЧАЛЬНОЇ ДИСЦИПЛІНИ</t>
  </si>
  <si>
    <t>Кількість кредитів ЄКТС</t>
  </si>
  <si>
    <t>Кількість годин</t>
  </si>
  <si>
    <t>загальний обсяг</t>
  </si>
  <si>
    <t>аудиторних</t>
  </si>
  <si>
    <t>самостійна робота</t>
  </si>
  <si>
    <t>всього</t>
  </si>
  <si>
    <t>у тому числі:</t>
  </si>
  <si>
    <t>лекції</t>
  </si>
  <si>
    <t>лабораторні</t>
  </si>
  <si>
    <t>практичні</t>
  </si>
  <si>
    <t>1 семестр - 30 кредитів ЄКТС</t>
  </si>
  <si>
    <t>План навчання на 1-й курс 20__ / 20__ н.р.</t>
  </si>
  <si>
    <t>Викладач</t>
  </si>
  <si>
    <t>Обов'язкові освітні компоненти</t>
  </si>
  <si>
    <t>Вибіркові освітні компоненти</t>
  </si>
  <si>
    <t>2 семестр - 30 кредитів ЄКТС</t>
  </si>
  <si>
    <t>Код кафедри</t>
  </si>
  <si>
    <t>І</t>
  </si>
  <si>
    <t>З</t>
  </si>
  <si>
    <t>КР</t>
  </si>
  <si>
    <t>КП</t>
  </si>
  <si>
    <t>ДЗ</t>
  </si>
  <si>
    <t>Кредит</t>
  </si>
  <si>
    <t>Дисципілна вільного вибору 1</t>
  </si>
  <si>
    <t>Дисципілна вільного вибору 2</t>
  </si>
  <si>
    <t>Дисципілна вільного вибору 3</t>
  </si>
  <si>
    <t>Дисципілна вільного вибору 4</t>
  </si>
  <si>
    <t>Дисципілна вільного вибору 5</t>
  </si>
  <si>
    <t>Дисципілна вільного вибору 6</t>
  </si>
  <si>
    <t>Дисципілна вільного вибору 7</t>
  </si>
  <si>
    <t>Дисципілна вільного вибору 8</t>
  </si>
  <si>
    <t>Дисципілна вільного вибору 9</t>
  </si>
  <si>
    <t>Дисципілна вільного вибору 10</t>
  </si>
  <si>
    <t>Дисципілна вільного вибору 11</t>
  </si>
  <si>
    <t>Дисципілна вільного вибору 12</t>
  </si>
  <si>
    <t>Дисципілна вільного вибору 13</t>
  </si>
  <si>
    <t>Дисципілна вільного вибору 14</t>
  </si>
  <si>
    <t>Дисципілна вільного вибору 15</t>
  </si>
  <si>
    <t>Дисципілна вільного вибору 16</t>
  </si>
  <si>
    <t>Іванов І.І.</t>
  </si>
  <si>
    <t>Петров П.П.</t>
  </si>
  <si>
    <t>Сидоров С.С.</t>
  </si>
  <si>
    <t>КАФ1</t>
  </si>
  <si>
    <t>КАФ2</t>
  </si>
  <si>
    <t>КАФ3</t>
  </si>
  <si>
    <t>КВВ1</t>
  </si>
  <si>
    <t>КВВ2</t>
  </si>
  <si>
    <t>КВВ3</t>
  </si>
  <si>
    <t>КВВ4</t>
  </si>
  <si>
    <t>КВВ5</t>
  </si>
  <si>
    <t>КВВ6</t>
  </si>
  <si>
    <t>КВВ7</t>
  </si>
  <si>
    <t>КВВ8</t>
  </si>
  <si>
    <t>КВВ9</t>
  </si>
  <si>
    <t>КВВ10</t>
  </si>
  <si>
    <t>КВВ11</t>
  </si>
  <si>
    <t>КВВ12</t>
  </si>
  <si>
    <t>КВВ13</t>
  </si>
  <si>
    <t>КВВ14</t>
  </si>
  <si>
    <t>КВВ15</t>
  </si>
  <si>
    <t>КВВ16</t>
  </si>
  <si>
    <t>Статус вибору</t>
  </si>
  <si>
    <t>План навчання на 2-й курс 20__ / 20__ н.р.</t>
  </si>
  <si>
    <t>ІНДИВІДУАЛЬНИЙ НАВЧАЛЬНИЙ ПЛАН ЗДОБУВАЧА ВИЩОЇ ОСВІТИ</t>
  </si>
  <si>
    <t xml:space="preserve">З планом ознайомлений та погоджуюсь: </t>
  </si>
  <si>
    <t>студент</t>
  </si>
  <si>
    <t>прізвище, ім'я, по-батькові</t>
  </si>
  <si>
    <t>прізвище та ініціали</t>
  </si>
  <si>
    <t>підпис</t>
  </si>
  <si>
    <t>вчений ступінь, вчене звання, прізвище, ім'я, по-батькові</t>
  </si>
  <si>
    <t>Освітній ступінь:</t>
  </si>
  <si>
    <t>Термін навчання:</t>
  </si>
  <si>
    <t>3 роки 10 місяців</t>
  </si>
  <si>
    <t>За умови наявності:</t>
  </si>
  <si>
    <t>повної загальної середньої освіти</t>
  </si>
  <si>
    <t>Міністерство освіти і науки України</t>
  </si>
  <si>
    <t>Східноукраїнський національний університет імені Володимира Даля</t>
  </si>
  <si>
    <t xml:space="preserve">Галузь знань  </t>
  </si>
  <si>
    <t>шифр</t>
  </si>
  <si>
    <t>13</t>
  </si>
  <si>
    <t>назва</t>
  </si>
  <si>
    <t>Механічна інженерія</t>
  </si>
  <si>
    <t>Спеціальність</t>
  </si>
  <si>
    <t>133</t>
  </si>
  <si>
    <t>Галузеве машинобудування</t>
  </si>
  <si>
    <t>Спеціалізація:</t>
  </si>
  <si>
    <t>За програмою</t>
  </si>
  <si>
    <t>Форма навчання</t>
  </si>
  <si>
    <t>денна</t>
  </si>
  <si>
    <t>Рік прийому</t>
  </si>
  <si>
    <t>І. Графік навчального процесу (як приклад)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</si>
  <si>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</si>
  <si>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</si>
  <si>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</si>
  <si>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</si>
  <si>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</si>
  <si>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</si>
  <si>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</si>
  <si>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</si>
  <si>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</si>
  <si>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</si>
  <si>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</si>
  <si>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</si>
  <si>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</si>
  <si>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</si>
  <si>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</si>
  <si>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Екзаменаційна сесія</t>
  </si>
  <si>
    <t>Підсумкові атестації</t>
  </si>
  <si>
    <t>Переддипломна практика</t>
  </si>
  <si>
    <t>Виробнича практика</t>
  </si>
  <si>
    <t>Виконання кваліф. робіт</t>
  </si>
  <si>
    <t>Канікули</t>
  </si>
  <si>
    <t>Всього</t>
  </si>
  <si>
    <t>=</t>
  </si>
  <si>
    <t>::</t>
  </si>
  <si>
    <t>ІІ</t>
  </si>
  <si>
    <t>ІІІ</t>
  </si>
  <si>
    <t>В</t>
  </si>
  <si>
    <t>ІV</t>
  </si>
  <si>
    <t>П</t>
  </si>
  <si>
    <t>//</t>
  </si>
  <si>
    <t>Разом</t>
  </si>
  <si>
    <t>ТЕОРЕТИЧНЕ НАВЧАННЯ</t>
  </si>
  <si>
    <t>ЕКЗАМЕНАЦІЙНА СЕСІЯ</t>
  </si>
  <si>
    <t xml:space="preserve"> =</t>
  </si>
  <si>
    <t>КАНІКУЛИ</t>
  </si>
  <si>
    <t>ПІДГОТОВКА ТА ЗАХИСТ КВАЛІФІКАЦІЙНОЇ РОБОТИ</t>
  </si>
  <si>
    <t>ПРАКТИКИ:</t>
  </si>
  <si>
    <t>В - Виробнича; П - Переддипломна</t>
  </si>
  <si>
    <t>Недрукуєма інформація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</si>
  <si>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</si>
  <si>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В друкуєму зону внести тільки ті позначення, які використовуються у цьому плані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</si>
  <si>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</si>
  <si>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Д</t>
  </si>
  <si>
    <t>КВАЛІФІКАЦІЙНИЙ ІСПИТ</t>
  </si>
  <si>
    <t>Голобородько Василя Петровича</t>
  </si>
  <si>
    <t>Студент:</t>
  </si>
  <si>
    <t>Декан:</t>
  </si>
  <si>
    <t>М.П.</t>
  </si>
  <si>
    <t>Факультет/Інститут</t>
  </si>
  <si>
    <t>ГМ-20бд</t>
  </si>
  <si>
    <t>кандидат технічних наук, доцент, Кроль Олег Соломонович</t>
  </si>
  <si>
    <t>Голобородько В.П.</t>
  </si>
  <si>
    <t>Кудрявцев С.О.</t>
  </si>
  <si>
    <t>НАЗВА ОСВІТНЬОЇ КОПОНЕНТИ</t>
  </si>
  <si>
    <t>магістр</t>
  </si>
  <si>
    <t>декан/директор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</si>
</sst>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 Unicode MS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sz val="14"/>
      <name val="Calibri"/>
      <family val="2"/>
      <charset val="204"/>
    </font>
    <font>
      <sz val="8"/>
      <name val="Calibri"/>
      <family val="2"/>
      <charset val="204"/>
    </font>
    <font>
      <b/>
      <u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2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3"/>
      <name val="Calibri"/>
      <family val="2"/>
      <charset val="204"/>
    </font>
    <font>
      <sz val="11"/>
      <name val="Arial Cyr"/>
      <family val="2"/>
      <charset val="204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8"/>
      <name val="Calibri"/>
      <family val="2"/>
      <charset val="204"/>
    </font>
    <font>
      <sz val="9"/>
      <name val="Calibri"/>
      <family val="2"/>
      <charset val="204"/>
    </font>
    <font>
      <b/>
      <u/>
      <sz val="8"/>
      <name val="Calibri"/>
      <family val="2"/>
      <charset val="204"/>
    </font>
    <font>
      <b/>
      <sz val="14"/>
      <color indexed="10"/>
      <name val="Calibri"/>
      <family val="2"/>
      <charset val="204"/>
    </font>
    <font>
      <b/>
      <sz val="12"/>
      <name val="Calibri"/>
      <family val="2"/>
      <charset val="204"/>
    </font>
    <font>
      <b/>
      <sz val="12"/>
      <color indexed="10"/>
      <name val="Calibri"/>
      <family val="2"/>
      <charset val="204"/>
    </font>
    <font>
      <u/>
      <sz val="12"/>
      <name val="Calibri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2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20"/>
      <name val="Calibri"/>
      <family val="2"/>
      <charset val="204"/>
    </font>
    <font>
      <b/>
      <sz val="16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25" fillId="0" borderId="0"/>
  </cellStyleXfs>
  <cellXfs count="22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/>
    <xf numFmtId="0" fontId="3" fillId="2" borderId="3" xfId="0" applyFont="1" applyFill="1" applyBorder="1" applyAlignment="1">
      <alignment horizontal="left"/>
    </xf>
    <xf numFmtId="0" fontId="9" fillId="0" borderId="0" xfId="0" applyFont="1"/>
    <xf numFmtId="0" fontId="9" fillId="0" borderId="3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0" fontId="13" fillId="0" borderId="0" xfId="1" applyFont="1"/>
    <xf numFmtId="0" fontId="14" fillId="0" borderId="0" xfId="1" applyFont="1"/>
    <xf numFmtId="0" fontId="15" fillId="0" borderId="0" xfId="1" applyFont="1"/>
    <xf numFmtId="0" fontId="16" fillId="0" borderId="0" xfId="1" applyFont="1"/>
    <xf numFmtId="0" fontId="14" fillId="0" borderId="0" xfId="1" applyFont="1" applyAlignment="1"/>
    <xf numFmtId="0" fontId="14" fillId="0" borderId="0" xfId="1" applyFont="1" applyAlignment="1" applyProtection="1">
      <protection locked="0"/>
    </xf>
    <xf numFmtId="0" fontId="18" fillId="0" borderId="0" xfId="1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14" fillId="0" borderId="0" xfId="1" applyFont="1" applyBorder="1" applyAlignment="1">
      <alignment horizontal="center"/>
    </xf>
    <xf numFmtId="0" fontId="14" fillId="0" borderId="0" xfId="1" applyFont="1" applyAlignment="1">
      <alignment horizontal="left"/>
    </xf>
    <xf numFmtId="0" fontId="14" fillId="0" borderId="0" xfId="1" applyFont="1" applyAlignment="1">
      <alignment wrapText="1"/>
    </xf>
    <xf numFmtId="0" fontId="14" fillId="0" borderId="0" xfId="1" applyFont="1" applyAlignment="1">
      <alignment vertical="top" wrapText="1"/>
    </xf>
    <xf numFmtId="0" fontId="13" fillId="0" borderId="0" xfId="1" applyFont="1" applyAlignment="1">
      <alignment horizontal="left"/>
    </xf>
    <xf numFmtId="0" fontId="14" fillId="0" borderId="0" xfId="1" applyFont="1" applyBorder="1" applyAlignment="1"/>
    <xf numFmtId="0" fontId="19" fillId="0" borderId="0" xfId="1" applyFont="1"/>
    <xf numFmtId="0" fontId="20" fillId="0" borderId="0" xfId="1" applyFont="1"/>
    <xf numFmtId="0" fontId="20" fillId="0" borderId="0" xfId="1" applyFont="1" applyBorder="1"/>
    <xf numFmtId="0" fontId="21" fillId="0" borderId="0" xfId="1" applyFont="1" applyBorder="1"/>
    <xf numFmtId="0" fontId="20" fillId="0" borderId="0" xfId="1" applyFont="1" applyFill="1"/>
    <xf numFmtId="0" fontId="20" fillId="0" borderId="0" xfId="1" applyFont="1" applyFill="1" applyBorder="1"/>
    <xf numFmtId="0" fontId="21" fillId="0" borderId="0" xfId="1" applyFont="1" applyFill="1" applyBorder="1"/>
    <xf numFmtId="0" fontId="15" fillId="0" borderId="0" xfId="1" applyFont="1" applyAlignment="1">
      <alignment vertical="center"/>
    </xf>
    <xf numFmtId="0" fontId="15" fillId="0" borderId="0" xfId="1" applyFont="1" applyAlignment="1" applyProtection="1">
      <alignment vertical="center"/>
      <protection locked="0"/>
    </xf>
    <xf numFmtId="0" fontId="15" fillId="0" borderId="0" xfId="1" applyFont="1" applyProtection="1">
      <protection locked="0"/>
    </xf>
    <xf numFmtId="0" fontId="13" fillId="0" borderId="0" xfId="2" applyFont="1" applyAlignment="1">
      <alignment horizontal="left" vertical="center"/>
    </xf>
    <xf numFmtId="49" fontId="15" fillId="0" borderId="0" xfId="1" applyNumberFormat="1" applyFont="1" applyAlignment="1" applyProtection="1">
      <alignment vertical="center"/>
      <protection locked="0"/>
    </xf>
    <xf numFmtId="49" fontId="15" fillId="0" borderId="0" xfId="1" applyNumberFormat="1" applyFont="1" applyProtection="1">
      <protection locked="0"/>
    </xf>
    <xf numFmtId="0" fontId="15" fillId="0" borderId="0" xfId="1" applyFont="1" applyAlignment="1" applyProtection="1">
      <alignment vertical="center"/>
    </xf>
    <xf numFmtId="0" fontId="0" fillId="0" borderId="0" xfId="0" applyProtection="1"/>
    <xf numFmtId="0" fontId="15" fillId="0" borderId="0" xfId="1" applyFont="1" applyAlignment="1"/>
    <xf numFmtId="0" fontId="26" fillId="0" borderId="0" xfId="2" applyFont="1" applyAlignment="1"/>
    <xf numFmtId="0" fontId="17" fillId="0" borderId="0" xfId="1" applyFont="1" applyAlignment="1">
      <alignment vertical="center"/>
    </xf>
    <xf numFmtId="0" fontId="20" fillId="0" borderId="2" xfId="1" applyFont="1" applyBorder="1" applyAlignment="1" applyProtection="1">
      <alignment horizontal="center" vertical="top"/>
      <protection locked="0"/>
    </xf>
    <xf numFmtId="0" fontId="14" fillId="0" borderId="0" xfId="1" applyFont="1" applyAlignment="1">
      <alignment horizontal="center"/>
    </xf>
    <xf numFmtId="0" fontId="18" fillId="0" borderId="7" xfId="1" applyFont="1" applyBorder="1" applyAlignment="1" applyProtection="1">
      <alignment horizontal="center" vertical="center"/>
      <protection locked="0"/>
    </xf>
    <xf numFmtId="0" fontId="13" fillId="0" borderId="0" xfId="1" applyFont="1" applyAlignment="1">
      <alignment horizontal="center"/>
    </xf>
    <xf numFmtId="0" fontId="13" fillId="0" borderId="3" xfId="1" applyFont="1" applyBorder="1" applyAlignment="1" applyProtection="1">
      <alignment horizontal="center" vertical="center"/>
      <protection locked="0"/>
    </xf>
    <xf numFmtId="0" fontId="13" fillId="0" borderId="3" xfId="1" applyFont="1" applyFill="1" applyBorder="1" applyAlignment="1" applyProtection="1">
      <alignment horizontal="center" vertical="center"/>
      <protection locked="0"/>
    </xf>
    <xf numFmtId="0" fontId="30" fillId="0" borderId="3" xfId="1" applyFont="1" applyFill="1" applyBorder="1" applyAlignment="1" applyProtection="1">
      <alignment horizontal="center" vertical="center"/>
      <protection locked="0"/>
    </xf>
    <xf numFmtId="0" fontId="31" fillId="3" borderId="3" xfId="1" applyFont="1" applyFill="1" applyBorder="1" applyAlignment="1" applyProtection="1">
      <alignment horizontal="center" vertical="center"/>
      <protection locked="0"/>
    </xf>
    <xf numFmtId="0" fontId="30" fillId="0" borderId="3" xfId="1" applyFont="1" applyBorder="1" applyAlignment="1" applyProtection="1">
      <alignment horizontal="center" vertical="center"/>
      <protection locked="0"/>
    </xf>
    <xf numFmtId="0" fontId="20" fillId="0" borderId="3" xfId="1" applyFont="1" applyBorder="1" applyAlignment="1" applyProtection="1">
      <alignment horizontal="center" vertical="center"/>
      <protection locked="0"/>
    </xf>
    <xf numFmtId="0" fontId="22" fillId="0" borderId="3" xfId="1" applyFont="1" applyBorder="1" applyAlignment="1" applyProtection="1">
      <alignment horizontal="center" vertical="center"/>
      <protection locked="0"/>
    </xf>
    <xf numFmtId="0" fontId="15" fillId="0" borderId="0" xfId="1" applyFont="1" applyAlignment="1">
      <alignment horizontal="center" vertical="center"/>
    </xf>
    <xf numFmtId="0" fontId="13" fillId="0" borderId="3" xfId="2" applyFont="1" applyBorder="1" applyProtection="1">
      <protection locked="0"/>
    </xf>
    <xf numFmtId="0" fontId="32" fillId="0" borderId="11" xfId="2" applyFont="1" applyBorder="1" applyAlignment="1" applyProtection="1">
      <alignment horizontal="center" vertical="center"/>
      <protection locked="0"/>
    </xf>
    <xf numFmtId="0" fontId="13" fillId="0" borderId="2" xfId="1" applyFont="1" applyBorder="1" applyAlignment="1" applyProtection="1">
      <alignment horizontal="center" vertical="center"/>
      <protection locked="0"/>
    </xf>
    <xf numFmtId="0" fontId="31" fillId="3" borderId="2" xfId="1" applyFont="1" applyFill="1" applyBorder="1" applyAlignment="1" applyProtection="1">
      <alignment horizontal="center" vertical="center"/>
      <protection locked="0"/>
    </xf>
    <xf numFmtId="0" fontId="30" fillId="0" borderId="2" xfId="1" applyFont="1" applyBorder="1" applyAlignment="1" applyProtection="1">
      <alignment horizontal="center" vertical="center"/>
      <protection locked="0"/>
    </xf>
    <xf numFmtId="0" fontId="18" fillId="0" borderId="3" xfId="1" applyFont="1" applyBorder="1" applyAlignment="1" applyProtection="1">
      <alignment horizontal="center" vertical="center"/>
      <protection locked="0"/>
    </xf>
    <xf numFmtId="0" fontId="18" fillId="0" borderId="3" xfId="1" applyFont="1" applyFill="1" applyBorder="1" applyAlignment="1" applyProtection="1">
      <alignment horizontal="center" vertical="center"/>
      <protection locked="0"/>
    </xf>
    <xf numFmtId="0" fontId="33" fillId="0" borderId="3" xfId="1" applyFont="1" applyFill="1" applyBorder="1" applyAlignment="1" applyProtection="1">
      <alignment horizontal="center" vertical="center"/>
      <protection locked="0"/>
    </xf>
    <xf numFmtId="0" fontId="33" fillId="0" borderId="4" xfId="1" applyFont="1" applyFill="1" applyBorder="1" applyAlignment="1" applyProtection="1">
      <alignment horizontal="center" vertical="center"/>
      <protection locked="0"/>
    </xf>
    <xf numFmtId="0" fontId="34" fillId="0" borderId="3" xfId="1" applyFont="1" applyFill="1" applyBorder="1" applyAlignment="1" applyProtection="1">
      <alignment vertical="center"/>
      <protection locked="0"/>
    </xf>
    <xf numFmtId="0" fontId="33" fillId="0" borderId="3" xfId="1" applyFont="1" applyBorder="1" applyAlignment="1" applyProtection="1">
      <alignment horizontal="center" vertical="center"/>
      <protection locked="0"/>
    </xf>
    <xf numFmtId="0" fontId="17" fillId="0" borderId="4" xfId="1" applyFont="1" applyBorder="1" applyAlignment="1" applyProtection="1">
      <alignment horizontal="left" vertical="center"/>
      <protection locked="0"/>
    </xf>
    <xf numFmtId="0" fontId="33" fillId="0" borderId="5" xfId="1" applyFont="1" applyBorder="1" applyAlignment="1" applyProtection="1">
      <alignment horizontal="center" vertical="center"/>
      <protection locked="0"/>
    </xf>
    <xf numFmtId="0" fontId="33" fillId="0" borderId="8" xfId="1" applyFont="1" applyBorder="1" applyAlignment="1" applyProtection="1">
      <alignment horizontal="center" vertical="center"/>
      <protection locked="0"/>
    </xf>
    <xf numFmtId="0" fontId="35" fillId="0" borderId="8" xfId="1" applyFont="1" applyBorder="1" applyAlignment="1" applyProtection="1">
      <alignment horizontal="center" vertical="center"/>
      <protection locked="0"/>
    </xf>
    <xf numFmtId="0" fontId="33" fillId="0" borderId="6" xfId="1" applyFont="1" applyBorder="1" applyAlignment="1" applyProtection="1">
      <alignment horizontal="center" vertical="center"/>
      <protection locked="0"/>
    </xf>
    <xf numFmtId="0" fontId="13" fillId="0" borderId="0" xfId="1" applyFont="1" applyProtection="1">
      <protection locked="0"/>
    </xf>
    <xf numFmtId="0" fontId="14" fillId="0" borderId="0" xfId="2" applyFont="1" applyProtection="1">
      <protection locked="0"/>
    </xf>
    <xf numFmtId="0" fontId="13" fillId="0" borderId="3" xfId="2" applyFont="1" applyBorder="1" applyAlignment="1" applyProtection="1">
      <alignment horizontal="center" vertical="center"/>
      <protection locked="0"/>
    </xf>
    <xf numFmtId="0" fontId="13" fillId="0" borderId="0" xfId="2" applyFont="1" applyBorder="1" applyAlignment="1" applyProtection="1">
      <alignment vertical="center"/>
      <protection locked="0"/>
    </xf>
    <xf numFmtId="0" fontId="13" fillId="0" borderId="0" xfId="2" applyFont="1" applyProtection="1">
      <protection locked="0"/>
    </xf>
    <xf numFmtId="0" fontId="30" fillId="0" borderId="3" xfId="2" applyFont="1" applyBorder="1" applyAlignment="1" applyProtection="1">
      <alignment horizontal="center" vertical="center"/>
      <protection locked="0"/>
    </xf>
    <xf numFmtId="0" fontId="13" fillId="0" borderId="0" xfId="2" applyFont="1" applyBorder="1" applyProtection="1">
      <protection locked="0"/>
    </xf>
    <xf numFmtId="0" fontId="30" fillId="0" borderId="0" xfId="2" applyFont="1" applyProtection="1">
      <protection locked="0"/>
    </xf>
    <xf numFmtId="0" fontId="13" fillId="0" borderId="0" xfId="1" applyFont="1" applyAlignment="1" applyProtection="1">
      <alignment vertical="top" wrapText="1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31" fillId="0" borderId="0" xfId="2" applyFont="1" applyProtection="1">
      <protection locked="0"/>
    </xf>
    <xf numFmtId="0" fontId="31" fillId="0" borderId="0" xfId="2" applyFont="1" applyAlignment="1" applyProtection="1">
      <alignment vertical="center"/>
      <protection locked="0"/>
    </xf>
    <xf numFmtId="0" fontId="25" fillId="0" borderId="0" xfId="2" applyFont="1" applyProtection="1">
      <protection locked="0"/>
    </xf>
    <xf numFmtId="0" fontId="25" fillId="0" borderId="0" xfId="2" applyProtection="1">
      <protection locked="0"/>
    </xf>
    <xf numFmtId="0" fontId="14" fillId="0" borderId="0" xfId="1" applyFont="1" applyAlignment="1" applyProtection="1">
      <alignment vertical="top" wrapText="1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7" fillId="0" borderId="0" xfId="1" applyFont="1" applyAlignment="1">
      <alignment horizontal="center" vertical="center"/>
    </xf>
    <xf numFmtId="0" fontId="13" fillId="0" borderId="0" xfId="2" applyFont="1" applyBorder="1" applyAlignment="1" applyProtection="1">
      <alignment horizontal="left"/>
      <protection locked="0"/>
    </xf>
    <xf numFmtId="0" fontId="20" fillId="0" borderId="0" xfId="1" applyFont="1" applyAlignment="1" applyProtection="1">
      <alignment vertical="top" wrapText="1"/>
      <protection locked="0"/>
    </xf>
    <xf numFmtId="0" fontId="20" fillId="0" borderId="0" xfId="1" applyFont="1" applyAlignment="1" applyProtection="1">
      <alignment horizontal="center" vertical="center"/>
      <protection locked="0"/>
    </xf>
    <xf numFmtId="0" fontId="13" fillId="0" borderId="0" xfId="1" applyFont="1" applyAlignment="1">
      <alignment horizontal="center" vertical="center"/>
    </xf>
    <xf numFmtId="0" fontId="13" fillId="0" borderId="8" xfId="1" applyFont="1" applyBorder="1" applyProtection="1">
      <protection locked="0"/>
    </xf>
    <xf numFmtId="0" fontId="36" fillId="0" borderId="0" xfId="1" applyFont="1" applyAlignment="1">
      <alignment vertical="top"/>
    </xf>
    <xf numFmtId="0" fontId="39" fillId="0" borderId="0" xfId="1" applyFont="1"/>
    <xf numFmtId="0" fontId="14" fillId="0" borderId="0" xfId="2" applyFont="1"/>
    <xf numFmtId="0" fontId="37" fillId="0" borderId="0" xfId="2" applyFont="1"/>
    <xf numFmtId="0" fontId="13" fillId="0" borderId="0" xfId="1" applyFont="1" applyAlignment="1">
      <alignment vertical="top" wrapText="1"/>
    </xf>
    <xf numFmtId="0" fontId="13" fillId="0" borderId="3" xfId="2" applyFont="1" applyBorder="1" applyAlignment="1" applyProtection="1">
      <alignment vertical="center"/>
      <protection locked="0"/>
    </xf>
    <xf numFmtId="0" fontId="14" fillId="0" borderId="0" xfId="2" applyFont="1" applyBorder="1" applyProtection="1">
      <protection locked="0"/>
    </xf>
    <xf numFmtId="0" fontId="13" fillId="0" borderId="0" xfId="1" applyFont="1" applyBorder="1" applyProtection="1">
      <protection locked="0"/>
    </xf>
    <xf numFmtId="0" fontId="14" fillId="0" borderId="0" xfId="1" applyFont="1" applyBorder="1" applyProtection="1">
      <protection locked="0"/>
    </xf>
    <xf numFmtId="0" fontId="15" fillId="0" borderId="0" xfId="1" applyFont="1" applyBorder="1" applyProtection="1">
      <protection locked="0"/>
    </xf>
    <xf numFmtId="0" fontId="15" fillId="0" borderId="0" xfId="2" applyFont="1" applyProtection="1">
      <protection locked="0"/>
    </xf>
    <xf numFmtId="0" fontId="45" fillId="0" borderId="0" xfId="2" applyFont="1" applyProtection="1">
      <protection locked="0"/>
    </xf>
    <xf numFmtId="0" fontId="2" fillId="0" borderId="0" xfId="0" applyFont="1" applyProtection="1">
      <protection locked="0"/>
    </xf>
    <xf numFmtId="0" fontId="15" fillId="0" borderId="0" xfId="1" applyFont="1" applyAlignment="1" applyProtection="1">
      <alignment vertical="top" wrapText="1"/>
      <protection locked="0"/>
    </xf>
    <xf numFmtId="0" fontId="15" fillId="0" borderId="0" xfId="2" applyFont="1" applyBorder="1" applyProtection="1">
      <protection locked="0"/>
    </xf>
    <xf numFmtId="0" fontId="42" fillId="0" borderId="0" xfId="1" applyFont="1" applyProtection="1">
      <protection locked="0"/>
    </xf>
    <xf numFmtId="49" fontId="28" fillId="0" borderId="0" xfId="1" applyNumberFormat="1" applyFont="1" applyBorder="1" applyAlignment="1">
      <alignment vertical="top" wrapText="1"/>
    </xf>
    <xf numFmtId="0" fontId="2" fillId="0" borderId="2" xfId="0" applyFont="1" applyBorder="1"/>
    <xf numFmtId="0" fontId="2" fillId="0" borderId="1" xfId="0" applyFont="1" applyBorder="1"/>
    <xf numFmtId="0" fontId="2" fillId="0" borderId="7" xfId="0" applyFont="1" applyFill="1" applyBorder="1"/>
    <xf numFmtId="0" fontId="15" fillId="0" borderId="13" xfId="1" applyFont="1" applyBorder="1"/>
    <xf numFmtId="0" fontId="15" fillId="0" borderId="14" xfId="1" applyFont="1" applyBorder="1"/>
    <xf numFmtId="0" fontId="27" fillId="0" borderId="15" xfId="2" applyFont="1" applyBorder="1" applyAlignment="1"/>
    <xf numFmtId="0" fontId="37" fillId="0" borderId="9" xfId="1" applyFont="1" applyBorder="1" applyAlignment="1">
      <alignment horizontal="left" vertical="top" wrapText="1"/>
    </xf>
    <xf numFmtId="0" fontId="13" fillId="0" borderId="9" xfId="1" applyFont="1" applyBorder="1" applyAlignment="1" applyProtection="1">
      <alignment horizontal="center" vertical="top"/>
      <protection locked="0"/>
    </xf>
    <xf numFmtId="0" fontId="15" fillId="0" borderId="8" xfId="1" applyFont="1" applyBorder="1" applyAlignment="1" applyProtection="1">
      <protection locked="0"/>
    </xf>
    <xf numFmtId="0" fontId="0" fillId="0" borderId="8" xfId="0" applyBorder="1" applyAlignment="1"/>
    <xf numFmtId="0" fontId="13" fillId="0" borderId="9" xfId="1" applyFont="1" applyBorder="1" applyAlignment="1" applyProtection="1">
      <alignment horizontal="center" vertical="top" wrapText="1"/>
      <protection locked="0"/>
    </xf>
    <xf numFmtId="0" fontId="43" fillId="0" borderId="9" xfId="0" applyFont="1" applyBorder="1" applyAlignment="1">
      <alignment horizontal="center" vertical="top"/>
    </xf>
    <xf numFmtId="0" fontId="43" fillId="0" borderId="9" xfId="0" applyFont="1" applyBorder="1" applyAlignment="1" applyProtection="1">
      <alignment horizontal="center" vertical="top"/>
      <protection locked="0"/>
    </xf>
    <xf numFmtId="0" fontId="15" fillId="0" borderId="0" xfId="2" applyFont="1" applyBorder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0" xfId="1" applyFont="1" applyAlignment="1" applyProtection="1">
      <alignment horizontal="right" vertical="top" wrapText="1"/>
      <protection locked="0"/>
    </xf>
    <xf numFmtId="0" fontId="0" fillId="0" borderId="0" xfId="0" applyAlignment="1">
      <alignment horizontal="right" vertical="top" wrapText="1"/>
    </xf>
    <xf numFmtId="0" fontId="15" fillId="0" borderId="8" xfId="1" applyFont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protection locked="0"/>
    </xf>
    <xf numFmtId="0" fontId="13" fillId="0" borderId="17" xfId="1" applyFont="1" applyBorder="1" applyAlignment="1" applyProtection="1">
      <alignment horizontal="center" vertical="center" textRotation="90"/>
      <protection locked="0"/>
    </xf>
    <xf numFmtId="0" fontId="13" fillId="0" borderId="18" xfId="1" applyFont="1" applyBorder="1" applyAlignment="1" applyProtection="1">
      <alignment horizontal="center" vertical="center" textRotation="90"/>
      <protection locked="0"/>
    </xf>
    <xf numFmtId="0" fontId="20" fillId="0" borderId="4" xfId="1" applyFont="1" applyBorder="1" applyAlignment="1" applyProtection="1">
      <alignment horizontal="center" vertical="center"/>
      <protection locked="0"/>
    </xf>
    <xf numFmtId="0" fontId="20" fillId="0" borderId="5" xfId="1" applyFont="1" applyBorder="1" applyAlignment="1" applyProtection="1">
      <alignment horizontal="center" vertical="center"/>
      <protection locked="0"/>
    </xf>
    <xf numFmtId="0" fontId="20" fillId="0" borderId="6" xfId="1" applyFont="1" applyBorder="1" applyAlignment="1" applyProtection="1">
      <alignment horizontal="center" vertical="center"/>
      <protection locked="0"/>
    </xf>
    <xf numFmtId="49" fontId="13" fillId="0" borderId="2" xfId="1" applyNumberFormat="1" applyFont="1" applyBorder="1" applyAlignment="1" applyProtection="1">
      <alignment horizontal="center" vertical="center" textRotation="90" wrapText="1"/>
      <protection locked="0"/>
    </xf>
    <xf numFmtId="49" fontId="13" fillId="0" borderId="7" xfId="1" applyNumberFormat="1" applyFont="1" applyBorder="1" applyAlignment="1" applyProtection="1">
      <alignment horizontal="center" vertical="center" textRotation="90" wrapText="1"/>
      <protection locked="0"/>
    </xf>
    <xf numFmtId="0" fontId="29" fillId="0" borderId="6" xfId="0" applyFont="1" applyBorder="1" applyAlignment="1" applyProtection="1">
      <alignment horizontal="center"/>
      <protection locked="0"/>
    </xf>
    <xf numFmtId="0" fontId="13" fillId="0" borderId="0" xfId="1" applyFont="1" applyAlignment="1">
      <alignment horizontal="left" vertical="center"/>
    </xf>
    <xf numFmtId="0" fontId="13" fillId="0" borderId="12" xfId="1" applyFont="1" applyBorder="1" applyAlignment="1">
      <alignment horizontal="left" vertical="center"/>
    </xf>
    <xf numFmtId="49" fontId="15" fillId="0" borderId="13" xfId="1" applyNumberFormat="1" applyFont="1" applyBorder="1" applyAlignment="1" applyProtection="1">
      <alignment horizontal="left" vertical="center"/>
      <protection locked="0"/>
    </xf>
    <xf numFmtId="49" fontId="15" fillId="0" borderId="14" xfId="1" quotePrefix="1" applyNumberFormat="1" applyFont="1" applyBorder="1" applyAlignment="1" applyProtection="1">
      <alignment horizontal="left" vertical="center"/>
      <protection locked="0"/>
    </xf>
    <xf numFmtId="49" fontId="15" fillId="0" borderId="15" xfId="1" quotePrefix="1" applyNumberFormat="1" applyFont="1" applyBorder="1" applyAlignment="1" applyProtection="1">
      <alignment horizontal="left" vertical="center"/>
      <protection locked="0"/>
    </xf>
    <xf numFmtId="49" fontId="27" fillId="0" borderId="16" xfId="2" applyNumberFormat="1" applyFont="1" applyBorder="1" applyAlignment="1" applyProtection="1">
      <alignment horizontal="left" vertical="center"/>
      <protection locked="0"/>
    </xf>
    <xf numFmtId="49" fontId="27" fillId="0" borderId="19" xfId="2" applyNumberFormat="1" applyFont="1" applyBorder="1" applyAlignment="1" applyProtection="1">
      <alignment horizontal="left" vertical="center"/>
      <protection locked="0"/>
    </xf>
    <xf numFmtId="49" fontId="27" fillId="0" borderId="20" xfId="2" applyNumberFormat="1" applyFont="1" applyBorder="1" applyAlignment="1" applyProtection="1">
      <alignment horizontal="left" vertical="center"/>
      <protection locked="0"/>
    </xf>
    <xf numFmtId="0" fontId="15" fillId="0" borderId="13" xfId="1" applyFont="1" applyBorder="1" applyAlignment="1" applyProtection="1">
      <alignment horizontal="left"/>
      <protection locked="0"/>
    </xf>
    <xf numFmtId="0" fontId="15" fillId="0" borderId="14" xfId="1" applyFont="1" applyBorder="1" applyAlignment="1" applyProtection="1">
      <alignment horizontal="left"/>
      <protection locked="0"/>
    </xf>
    <xf numFmtId="0" fontId="15" fillId="0" borderId="15" xfId="1" applyFont="1" applyBorder="1" applyAlignment="1" applyProtection="1">
      <alignment horizontal="left"/>
      <protection locked="0"/>
    </xf>
    <xf numFmtId="0" fontId="13" fillId="0" borderId="0" xfId="1" applyFont="1" applyBorder="1" applyAlignment="1">
      <alignment horizontal="left" vertical="center"/>
    </xf>
    <xf numFmtId="49" fontId="15" fillId="0" borderId="16" xfId="1" quotePrefix="1" applyNumberFormat="1" applyFont="1" applyBorder="1" applyAlignment="1" applyProtection="1">
      <alignment horizontal="left" vertical="center"/>
      <protection locked="0"/>
    </xf>
    <xf numFmtId="49" fontId="25" fillId="0" borderId="14" xfId="2" applyNumberFormat="1" applyBorder="1" applyAlignment="1" applyProtection="1">
      <alignment horizontal="left" vertical="center"/>
      <protection locked="0"/>
    </xf>
    <xf numFmtId="49" fontId="25" fillId="0" borderId="15" xfId="2" applyNumberFormat="1" applyBorder="1" applyAlignment="1" applyProtection="1">
      <alignment horizontal="left" vertical="center"/>
      <protection locked="0"/>
    </xf>
    <xf numFmtId="0" fontId="15" fillId="0" borderId="16" xfId="1" applyFont="1" applyBorder="1" applyAlignment="1" applyProtection="1">
      <alignment horizontal="left"/>
      <protection locked="0"/>
    </xf>
    <xf numFmtId="0" fontId="15" fillId="0" borderId="19" xfId="1" applyFont="1" applyBorder="1" applyAlignment="1" applyProtection="1">
      <alignment horizontal="left"/>
      <protection locked="0"/>
    </xf>
    <xf numFmtId="0" fontId="15" fillId="0" borderId="16" xfId="1" applyFont="1" applyBorder="1" applyAlignment="1" applyProtection="1">
      <alignment horizontal="center" vertical="center"/>
      <protection locked="0"/>
    </xf>
    <xf numFmtId="0" fontId="15" fillId="0" borderId="19" xfId="1" applyFont="1" applyBorder="1" applyAlignment="1" applyProtection="1">
      <alignment horizontal="center" vertical="center"/>
      <protection locked="0"/>
    </xf>
    <xf numFmtId="0" fontId="15" fillId="0" borderId="20" xfId="1" applyFont="1" applyBorder="1" applyAlignment="1" applyProtection="1">
      <alignment horizontal="center" vertical="center"/>
      <protection locked="0"/>
    </xf>
    <xf numFmtId="49" fontId="28" fillId="0" borderId="8" xfId="1" applyNumberFormat="1" applyFont="1" applyBorder="1" applyAlignment="1">
      <alignment vertical="top" wrapText="1"/>
    </xf>
    <xf numFmtId="49" fontId="28" fillId="0" borderId="13" xfId="1" applyNumberFormat="1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5" fillId="0" borderId="13" xfId="1" applyFont="1" applyBorder="1" applyAlignment="1"/>
    <xf numFmtId="0" fontId="0" fillId="0" borderId="14" xfId="0" applyBorder="1" applyAlignment="1"/>
    <xf numFmtId="0" fontId="0" fillId="0" borderId="15" xfId="0" applyBorder="1" applyAlignment="1"/>
    <xf numFmtId="0" fontId="23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44" fillId="0" borderId="8" xfId="1" applyFont="1" applyBorder="1" applyAlignment="1" applyProtection="1">
      <alignment horizontal="center"/>
      <protection locked="0"/>
    </xf>
    <xf numFmtId="0" fontId="24" fillId="0" borderId="0" xfId="1" applyFont="1" applyAlignment="1" applyProtection="1">
      <alignment horizontal="center"/>
      <protection locked="0"/>
    </xf>
    <xf numFmtId="0" fontId="0" fillId="0" borderId="0" xfId="0" applyAlignment="1"/>
    <xf numFmtId="0" fontId="13" fillId="0" borderId="0" xfId="1" applyFont="1" applyAlignment="1" applyProtection="1">
      <alignment horizontal="center" vertical="top"/>
      <protection locked="0"/>
    </xf>
    <xf numFmtId="0" fontId="43" fillId="0" borderId="0" xfId="0" applyFont="1" applyAlignment="1">
      <alignment vertical="top"/>
    </xf>
    <xf numFmtId="0" fontId="14" fillId="0" borderId="0" xfId="1" applyFont="1" applyBorder="1" applyAlignment="1">
      <alignment horizontal="right"/>
    </xf>
    <xf numFmtId="0" fontId="13" fillId="0" borderId="11" xfId="1" applyFont="1" applyBorder="1" applyAlignment="1" applyProtection="1">
      <alignment horizontal="left"/>
      <protection locked="0"/>
    </xf>
    <xf numFmtId="0" fontId="14" fillId="0" borderId="0" xfId="1" applyFont="1" applyAlignment="1">
      <alignment horizontal="center"/>
    </xf>
    <xf numFmtId="0" fontId="17" fillId="0" borderId="10" xfId="1" applyFont="1" applyBorder="1" applyAlignment="1" applyProtection="1">
      <alignment horizontal="left" vertical="center"/>
      <protection locked="0"/>
    </xf>
    <xf numFmtId="0" fontId="14" fillId="0" borderId="11" xfId="1" applyFont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textRotation="90"/>
    </xf>
    <xf numFmtId="0" fontId="4" fillId="0" borderId="3" xfId="0" applyFont="1" applyFill="1" applyBorder="1" applyAlignment="1">
      <alignment horizontal="center" vertical="center" textRotation="90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3">
    <cellStyle name="Обычный" xfId="0" builtinId="0"/>
    <cellStyle name="Обычный 5" xfId="2"/>
    <cellStyle name="Обычный_b_g_new_spets_07_12_3" xfId="1"/>
  </cellStyles>
  <dxfs count="2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BI42"/>
  <sheetViews>
    <sheetView view="pageBreakPreview" topLeftCell="A13" zoomScaleNormal="100" zoomScaleSheetLayoutView="100" workbookViewId="0">
      <selection activeCell="A25" sqref="A25:XFD26"/>
    </sheetView>
  </sheetViews>
  <sheetFormatPr defaultColWidth="7" defaultRowHeight="12.75" x14ac:dyDescent="0.2"/>
  <cols>
    <col min="1" max="1" width="2.85546875" style="26" customWidth="1"/>
    <col min="2" max="48" width="2.7109375" style="26" customWidth="1"/>
    <col min="49" max="49" width="3.7109375" style="26" customWidth="1"/>
    <col min="50" max="53" width="2.7109375" style="26" customWidth="1"/>
    <col min="54" max="61" width="6.28515625" style="26" customWidth="1"/>
    <col min="62" max="62" width="7" style="26" customWidth="1"/>
    <col min="63" max="16384" width="7" style="26"/>
  </cols>
  <sheetData>
    <row r="1" spans="1:61" s="28" customFormat="1" ht="21" customHeight="1" x14ac:dyDescent="0.35">
      <c r="A1" s="26"/>
      <c r="B1" s="27"/>
      <c r="C1" s="27"/>
      <c r="D1" s="27"/>
      <c r="E1" s="27"/>
      <c r="F1" s="27"/>
      <c r="G1" s="27"/>
      <c r="H1" s="189"/>
      <c r="I1" s="189"/>
      <c r="J1" s="189"/>
      <c r="K1" s="189"/>
      <c r="L1" s="189"/>
      <c r="M1" s="189"/>
      <c r="N1" s="189"/>
      <c r="O1" s="189"/>
      <c r="P1" s="27"/>
      <c r="Q1" s="27"/>
      <c r="R1" s="27"/>
      <c r="S1" s="27"/>
      <c r="T1" s="27"/>
      <c r="U1" s="27"/>
      <c r="V1" s="27"/>
      <c r="W1" s="27"/>
      <c r="X1" s="27"/>
      <c r="AF1" s="29"/>
      <c r="AQ1" s="30" t="s">
        <v>83</v>
      </c>
      <c r="AR1" s="30"/>
      <c r="AS1" s="30"/>
      <c r="AT1" s="30"/>
      <c r="AU1" s="30"/>
      <c r="AV1" s="30"/>
      <c r="AW1" s="30"/>
      <c r="AX1" s="190" t="s">
        <v>158</v>
      </c>
      <c r="AY1" s="190"/>
      <c r="AZ1" s="190"/>
      <c r="BA1" s="190"/>
      <c r="BB1" s="190"/>
      <c r="BC1" s="31"/>
      <c r="BD1" s="32"/>
      <c r="BE1" s="32"/>
      <c r="BF1" s="32"/>
      <c r="BG1" s="32"/>
      <c r="BH1" s="32"/>
      <c r="BI1" s="32"/>
    </row>
    <row r="2" spans="1:61" s="28" customFormat="1" ht="21" x14ac:dyDescent="0.35">
      <c r="A2" s="26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2"/>
      <c r="BE2" s="32"/>
      <c r="BF2" s="32"/>
      <c r="BG2" s="32"/>
      <c r="BH2" s="32"/>
      <c r="BI2" s="32"/>
    </row>
    <row r="3" spans="1:61" s="28" customFormat="1" ht="21" x14ac:dyDescent="0.35">
      <c r="A3" s="26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34"/>
      <c r="W3" s="34"/>
      <c r="X3" s="34"/>
      <c r="AQ3" s="35" t="s">
        <v>84</v>
      </c>
      <c r="AR3" s="36"/>
      <c r="AS3" s="36"/>
      <c r="AT3" s="36"/>
      <c r="AU3" s="36"/>
      <c r="AV3" s="36"/>
      <c r="AW3" s="37"/>
      <c r="AX3" s="191" t="s">
        <v>85</v>
      </c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37"/>
    </row>
    <row r="4" spans="1:61" s="28" customFormat="1" ht="21" x14ac:dyDescent="0.35">
      <c r="A4" s="38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39"/>
      <c r="V4" s="39"/>
      <c r="W4" s="39"/>
      <c r="X4" s="39"/>
      <c r="AM4" s="40"/>
      <c r="AQ4" s="30" t="s">
        <v>86</v>
      </c>
      <c r="AR4" s="27"/>
      <c r="AS4" s="36"/>
      <c r="AT4" s="36"/>
      <c r="AU4" s="36"/>
      <c r="AV4" s="36"/>
      <c r="AW4" s="36"/>
      <c r="AX4" s="188" t="s">
        <v>87</v>
      </c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36"/>
    </row>
    <row r="5" spans="1:61" s="28" customFormat="1" ht="21" x14ac:dyDescent="0.35">
      <c r="A5" s="26"/>
      <c r="AM5" s="40"/>
      <c r="AR5" s="35"/>
      <c r="AS5" s="35"/>
      <c r="AT5" s="35"/>
      <c r="AU5" s="35"/>
      <c r="AV5" s="35"/>
      <c r="AW5" s="35"/>
      <c r="BI5" s="35"/>
    </row>
    <row r="6" spans="1:61" s="41" customFormat="1" ht="18.75" x14ac:dyDescent="0.3">
      <c r="B6" s="42"/>
      <c r="C6" s="43"/>
      <c r="D6" s="44"/>
      <c r="E6" s="45"/>
      <c r="F6" s="46"/>
      <c r="G6" s="45"/>
      <c r="H6" s="45"/>
      <c r="I6" s="45"/>
      <c r="J6" s="45"/>
      <c r="K6" s="45"/>
      <c r="L6" s="44"/>
      <c r="M6" s="180" t="s">
        <v>88</v>
      </c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</row>
    <row r="7" spans="1:61" s="28" customFormat="1" ht="21" x14ac:dyDescent="0.35">
      <c r="M7" s="181" t="s">
        <v>89</v>
      </c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</row>
    <row r="8" spans="1:61" s="28" customFormat="1" ht="26.25" x14ac:dyDescent="0.4">
      <c r="M8" s="183" t="s">
        <v>76</v>
      </c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</row>
    <row r="9" spans="1:61" s="28" customFormat="1" ht="26.25" x14ac:dyDescent="0.4">
      <c r="M9" s="182" t="s">
        <v>148</v>
      </c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</row>
    <row r="10" spans="1:61" x14ac:dyDescent="0.2">
      <c r="M10" s="185" t="s">
        <v>79</v>
      </c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</row>
    <row r="13" spans="1:61" s="28" customFormat="1" ht="21" x14ac:dyDescent="0.35">
      <c r="G13" s="47" t="s">
        <v>90</v>
      </c>
      <c r="H13" s="47"/>
      <c r="I13" s="47"/>
      <c r="J13" s="47"/>
      <c r="K13" s="47"/>
      <c r="L13" s="47"/>
      <c r="M13" s="47"/>
      <c r="N13" s="47"/>
      <c r="O13" s="153" t="s">
        <v>91</v>
      </c>
      <c r="P13" s="154"/>
      <c r="Q13" s="155" t="s">
        <v>92</v>
      </c>
      <c r="R13" s="156"/>
      <c r="S13" s="156"/>
      <c r="T13" s="156"/>
      <c r="U13" s="156"/>
      <c r="V13" s="156"/>
      <c r="W13" s="157"/>
      <c r="X13" s="48"/>
      <c r="Y13" s="49"/>
      <c r="Z13" s="49"/>
      <c r="AA13" s="49"/>
      <c r="AB13" s="50" t="s">
        <v>93</v>
      </c>
      <c r="AC13" s="50"/>
      <c r="AD13" s="161" t="s">
        <v>94</v>
      </c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3"/>
    </row>
    <row r="14" spans="1:61" s="28" customFormat="1" ht="21" x14ac:dyDescent="0.35">
      <c r="G14" s="47" t="s">
        <v>95</v>
      </c>
      <c r="H14" s="47"/>
      <c r="I14" s="47"/>
      <c r="J14" s="47"/>
      <c r="K14" s="47"/>
      <c r="L14" s="47"/>
      <c r="M14" s="47"/>
      <c r="N14" s="47"/>
      <c r="O14" s="153" t="s">
        <v>91</v>
      </c>
      <c r="P14" s="154"/>
      <c r="Q14" s="155" t="s">
        <v>96</v>
      </c>
      <c r="R14" s="156"/>
      <c r="S14" s="156"/>
      <c r="T14" s="156"/>
      <c r="U14" s="156"/>
      <c r="V14" s="156"/>
      <c r="W14" s="157"/>
      <c r="X14" s="51"/>
      <c r="Y14" s="52"/>
      <c r="Z14" s="52"/>
      <c r="AA14" s="52"/>
      <c r="AB14" s="50" t="s">
        <v>93</v>
      </c>
      <c r="AC14" s="50"/>
      <c r="AD14" s="161" t="s">
        <v>97</v>
      </c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3"/>
    </row>
    <row r="15" spans="1:61" s="28" customFormat="1" ht="21" x14ac:dyDescent="0.35">
      <c r="G15" s="47" t="s">
        <v>98</v>
      </c>
      <c r="H15" s="47"/>
      <c r="I15" s="47"/>
      <c r="J15" s="47"/>
      <c r="K15" s="47"/>
      <c r="L15" s="47"/>
      <c r="M15" s="47"/>
      <c r="N15" s="53"/>
      <c r="O15" s="54"/>
      <c r="P15" s="54"/>
      <c r="Q15" s="33"/>
      <c r="R15" s="33"/>
      <c r="S15" s="33"/>
      <c r="T15" s="33"/>
      <c r="U15" s="33"/>
      <c r="V15" s="33"/>
      <c r="W15" s="33"/>
      <c r="X15" s="51"/>
      <c r="Y15" s="52"/>
      <c r="Z15" s="52"/>
      <c r="AA15" s="52"/>
      <c r="AB15" s="50" t="s">
        <v>93</v>
      </c>
      <c r="AC15" s="50"/>
      <c r="AD15" s="161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3"/>
    </row>
    <row r="16" spans="1:61" s="28" customFormat="1" ht="21" x14ac:dyDescent="0.35">
      <c r="G16" s="47" t="s">
        <v>99</v>
      </c>
      <c r="H16" s="47"/>
      <c r="I16" s="47"/>
      <c r="J16" s="47"/>
      <c r="K16" s="47"/>
      <c r="L16" s="47"/>
      <c r="M16" s="47"/>
      <c r="N16" s="47"/>
      <c r="O16" s="164"/>
      <c r="P16" s="164"/>
      <c r="Q16" s="165" t="s">
        <v>96</v>
      </c>
      <c r="R16" s="166"/>
      <c r="S16" s="166"/>
      <c r="T16" s="166"/>
      <c r="U16" s="166"/>
      <c r="V16" s="166"/>
      <c r="W16" s="167"/>
      <c r="X16" s="51"/>
      <c r="Y16" s="52"/>
      <c r="Z16" s="52"/>
      <c r="AA16" s="52"/>
      <c r="AB16" s="50" t="s">
        <v>93</v>
      </c>
      <c r="AC16" s="50"/>
      <c r="AD16" s="168" t="s">
        <v>97</v>
      </c>
      <c r="AE16" s="169"/>
      <c r="AF16" s="169"/>
      <c r="AG16" s="169"/>
      <c r="AH16" s="169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3"/>
    </row>
    <row r="17" spans="1:61" s="28" customFormat="1" ht="21" x14ac:dyDescent="0.35">
      <c r="G17" s="55" t="s">
        <v>100</v>
      </c>
      <c r="H17" s="55"/>
      <c r="I17" s="55"/>
      <c r="J17" s="55"/>
      <c r="K17" s="55"/>
      <c r="L17" s="55"/>
      <c r="M17" s="55"/>
      <c r="N17" s="55"/>
      <c r="O17" s="55"/>
      <c r="P17" s="56"/>
      <c r="Q17" s="158" t="s">
        <v>101</v>
      </c>
      <c r="R17" s="159"/>
      <c r="S17" s="159"/>
      <c r="T17" s="159"/>
      <c r="U17" s="159"/>
      <c r="V17" s="159"/>
      <c r="W17" s="159"/>
      <c r="X17" s="159"/>
      <c r="Y17" s="159"/>
      <c r="Z17" s="159"/>
      <c r="AA17" s="160"/>
      <c r="AB17" s="128" t="s">
        <v>102</v>
      </c>
      <c r="AC17" s="129"/>
      <c r="AD17" s="129"/>
      <c r="AE17" s="129"/>
      <c r="AF17" s="129"/>
      <c r="AG17" s="129"/>
      <c r="AH17" s="130"/>
      <c r="AI17" s="170">
        <v>2020</v>
      </c>
      <c r="AJ17" s="171"/>
      <c r="AK17" s="171"/>
      <c r="AL17" s="171"/>
      <c r="AM17" s="171"/>
      <c r="AN17" s="172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</row>
    <row r="18" spans="1:61" s="28" customFormat="1" ht="21" customHeight="1" x14ac:dyDescent="0.35">
      <c r="G18" s="28" t="s">
        <v>152</v>
      </c>
      <c r="Q18" s="177" t="s">
        <v>7</v>
      </c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9"/>
      <c r="AU18" s="28" t="s">
        <v>8</v>
      </c>
      <c r="BB18" s="124"/>
      <c r="BC18" s="174" t="s">
        <v>153</v>
      </c>
      <c r="BD18" s="175"/>
      <c r="BE18" s="175"/>
      <c r="BF18" s="176"/>
      <c r="BG18" s="124"/>
      <c r="BH18" s="124"/>
      <c r="BI18" s="124"/>
    </row>
    <row r="19" spans="1:61" s="28" customFormat="1" ht="21" customHeight="1" x14ac:dyDescent="0.35">
      <c r="BB19" s="124"/>
      <c r="BC19" s="124"/>
      <c r="BD19" s="124"/>
      <c r="BE19" s="124"/>
      <c r="BF19" s="124"/>
      <c r="BG19" s="124"/>
      <c r="BH19" s="124"/>
      <c r="BI19" s="124"/>
    </row>
    <row r="20" spans="1:61" s="28" customFormat="1" ht="21" customHeight="1" x14ac:dyDescent="0.35">
      <c r="A20" s="57" t="s">
        <v>103</v>
      </c>
      <c r="BB20" s="173" t="s">
        <v>104</v>
      </c>
      <c r="BC20" s="173"/>
      <c r="BD20" s="173"/>
      <c r="BE20" s="173"/>
      <c r="BF20" s="173"/>
      <c r="BG20" s="173"/>
      <c r="BH20" s="173"/>
      <c r="BI20" s="173"/>
    </row>
    <row r="21" spans="1:61" s="59" customFormat="1" ht="15.75" x14ac:dyDescent="0.25">
      <c r="A21" s="145" t="s">
        <v>105</v>
      </c>
      <c r="B21" s="147" t="s">
        <v>106</v>
      </c>
      <c r="C21" s="148"/>
      <c r="D21" s="148"/>
      <c r="E21" s="149"/>
      <c r="F21" s="58"/>
      <c r="G21" s="147" t="s">
        <v>107</v>
      </c>
      <c r="H21" s="148"/>
      <c r="I21" s="149"/>
      <c r="J21" s="58"/>
      <c r="K21" s="147" t="s">
        <v>108</v>
      </c>
      <c r="L21" s="148"/>
      <c r="M21" s="148"/>
      <c r="N21" s="149"/>
      <c r="O21" s="58"/>
      <c r="P21" s="147" t="s">
        <v>109</v>
      </c>
      <c r="Q21" s="148"/>
      <c r="R21" s="149"/>
      <c r="S21" s="58"/>
      <c r="T21" s="147" t="s">
        <v>110</v>
      </c>
      <c r="U21" s="148"/>
      <c r="V21" s="148"/>
      <c r="W21" s="152"/>
      <c r="X21" s="147" t="s">
        <v>111</v>
      </c>
      <c r="Y21" s="148"/>
      <c r="Z21" s="148"/>
      <c r="AA21" s="152"/>
      <c r="AB21" s="58"/>
      <c r="AC21" s="147" t="s">
        <v>112</v>
      </c>
      <c r="AD21" s="148"/>
      <c r="AE21" s="148"/>
      <c r="AF21" s="58"/>
      <c r="AG21" s="147" t="s">
        <v>113</v>
      </c>
      <c r="AH21" s="148"/>
      <c r="AI21" s="149"/>
      <c r="AJ21" s="58"/>
      <c r="AK21" s="147" t="s">
        <v>114</v>
      </c>
      <c r="AL21" s="148"/>
      <c r="AM21" s="148"/>
      <c r="AN21" s="149"/>
      <c r="AO21" s="58"/>
      <c r="AP21" s="147" t="s">
        <v>115</v>
      </c>
      <c r="AQ21" s="148"/>
      <c r="AR21" s="148"/>
      <c r="AS21" s="58"/>
      <c r="AT21" s="147" t="s">
        <v>116</v>
      </c>
      <c r="AU21" s="148"/>
      <c r="AV21" s="148"/>
      <c r="AW21" s="152"/>
      <c r="AX21" s="147" t="s">
        <v>117</v>
      </c>
      <c r="AY21" s="148"/>
      <c r="AZ21" s="148"/>
      <c r="BA21" s="149"/>
      <c r="BB21" s="150" t="s">
        <v>118</v>
      </c>
      <c r="BC21" s="150" t="s">
        <v>119</v>
      </c>
      <c r="BD21" s="150" t="s">
        <v>120</v>
      </c>
      <c r="BE21" s="150" t="s">
        <v>121</v>
      </c>
      <c r="BF21" s="150" t="s">
        <v>122</v>
      </c>
      <c r="BG21" s="150" t="s">
        <v>123</v>
      </c>
      <c r="BH21" s="150" t="s">
        <v>124</v>
      </c>
      <c r="BI21" s="150" t="s">
        <v>125</v>
      </c>
    </row>
    <row r="22" spans="1:61" s="61" customFormat="1" x14ac:dyDescent="0.2">
      <c r="A22" s="146"/>
      <c r="B22" s="60">
        <v>1</v>
      </c>
      <c r="C22" s="60">
        <v>2</v>
      </c>
      <c r="D22" s="60">
        <v>3</v>
      </c>
      <c r="E22" s="60">
        <v>4</v>
      </c>
      <c r="F22" s="60">
        <v>5</v>
      </c>
      <c r="G22" s="60">
        <v>6</v>
      </c>
      <c r="H22" s="60">
        <v>7</v>
      </c>
      <c r="I22" s="60">
        <v>8</v>
      </c>
      <c r="J22" s="60">
        <v>9</v>
      </c>
      <c r="K22" s="60">
        <v>10</v>
      </c>
      <c r="L22" s="60">
        <v>11</v>
      </c>
      <c r="M22" s="60">
        <v>12</v>
      </c>
      <c r="N22" s="60">
        <v>13</v>
      </c>
      <c r="O22" s="60">
        <v>14</v>
      </c>
      <c r="P22" s="60">
        <v>15</v>
      </c>
      <c r="Q22" s="60">
        <v>16</v>
      </c>
      <c r="R22" s="60">
        <v>17</v>
      </c>
      <c r="S22" s="60">
        <v>18</v>
      </c>
      <c r="T22" s="60">
        <v>19</v>
      </c>
      <c r="U22" s="60">
        <v>20</v>
      </c>
      <c r="V22" s="60">
        <v>21</v>
      </c>
      <c r="W22" s="60">
        <v>22</v>
      </c>
      <c r="X22" s="60">
        <v>23</v>
      </c>
      <c r="Y22" s="60">
        <v>24</v>
      </c>
      <c r="Z22" s="60">
        <v>25</v>
      </c>
      <c r="AA22" s="60">
        <v>26</v>
      </c>
      <c r="AB22" s="60">
        <v>27</v>
      </c>
      <c r="AC22" s="60">
        <v>28</v>
      </c>
      <c r="AD22" s="60">
        <v>29</v>
      </c>
      <c r="AE22" s="60">
        <v>30</v>
      </c>
      <c r="AF22" s="60">
        <v>31</v>
      </c>
      <c r="AG22" s="60">
        <v>32</v>
      </c>
      <c r="AH22" s="60">
        <v>33</v>
      </c>
      <c r="AI22" s="60">
        <v>34</v>
      </c>
      <c r="AJ22" s="60">
        <v>35</v>
      </c>
      <c r="AK22" s="60">
        <v>36</v>
      </c>
      <c r="AL22" s="60">
        <v>37</v>
      </c>
      <c r="AM22" s="60">
        <v>38</v>
      </c>
      <c r="AN22" s="60">
        <v>39</v>
      </c>
      <c r="AO22" s="60">
        <v>40</v>
      </c>
      <c r="AP22" s="60">
        <v>41</v>
      </c>
      <c r="AQ22" s="60">
        <v>42</v>
      </c>
      <c r="AR22" s="60">
        <v>43</v>
      </c>
      <c r="AS22" s="60">
        <v>44</v>
      </c>
      <c r="AT22" s="60">
        <v>45</v>
      </c>
      <c r="AU22" s="60">
        <v>46</v>
      </c>
      <c r="AV22" s="60">
        <v>47</v>
      </c>
      <c r="AW22" s="60">
        <v>48</v>
      </c>
      <c r="AX22" s="60">
        <v>49</v>
      </c>
      <c r="AY22" s="60">
        <v>50</v>
      </c>
      <c r="AZ22" s="60">
        <v>51</v>
      </c>
      <c r="BA22" s="60">
        <v>52</v>
      </c>
      <c r="BB22" s="151"/>
      <c r="BC22" s="151"/>
      <c r="BD22" s="151"/>
      <c r="BE22" s="151"/>
      <c r="BF22" s="151"/>
      <c r="BG22" s="151"/>
      <c r="BH22" s="151"/>
      <c r="BI22" s="151"/>
    </row>
    <row r="23" spans="1:61" s="69" customFormat="1" ht="21" x14ac:dyDescent="0.25">
      <c r="A23" s="62" t="s">
        <v>30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3"/>
      <c r="N23" s="63"/>
      <c r="O23" s="63"/>
      <c r="P23" s="63"/>
      <c r="Q23" s="63"/>
      <c r="R23" s="63"/>
      <c r="S23" s="64" t="s">
        <v>126</v>
      </c>
      <c r="T23" s="64" t="s">
        <v>126</v>
      </c>
      <c r="U23" s="64" t="s">
        <v>127</v>
      </c>
      <c r="V23" s="64" t="s">
        <v>127</v>
      </c>
      <c r="W23" s="64" t="s">
        <v>126</v>
      </c>
      <c r="X23" s="64" t="s">
        <v>126</v>
      </c>
      <c r="Y23" s="64" t="s">
        <v>126</v>
      </c>
      <c r="Z23" s="62"/>
      <c r="AA23" s="62"/>
      <c r="AB23" s="62"/>
      <c r="AC23" s="62"/>
      <c r="AD23" s="65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6"/>
      <c r="AQ23" s="66" t="s">
        <v>127</v>
      </c>
      <c r="AR23" s="66" t="s">
        <v>127</v>
      </c>
      <c r="AS23" s="66" t="s">
        <v>126</v>
      </c>
      <c r="AT23" s="66" t="s">
        <v>126</v>
      </c>
      <c r="AU23" s="66" t="s">
        <v>126</v>
      </c>
      <c r="AV23" s="66" t="s">
        <v>126</v>
      </c>
      <c r="AW23" s="66" t="s">
        <v>126</v>
      </c>
      <c r="AX23" s="66" t="s">
        <v>126</v>
      </c>
      <c r="AY23" s="66" t="s">
        <v>126</v>
      </c>
      <c r="AZ23" s="66" t="s">
        <v>126</v>
      </c>
      <c r="BA23" s="66" t="s">
        <v>126</v>
      </c>
      <c r="BB23" s="67">
        <v>34</v>
      </c>
      <c r="BC23" s="67">
        <v>4</v>
      </c>
      <c r="BD23" s="67"/>
      <c r="BE23" s="67"/>
      <c r="BF23" s="67"/>
      <c r="BG23" s="67"/>
      <c r="BH23" s="67">
        <v>14</v>
      </c>
      <c r="BI23" s="68">
        <v>52</v>
      </c>
    </row>
    <row r="24" spans="1:61" s="69" customFormat="1" ht="21" x14ac:dyDescent="0.25">
      <c r="A24" s="62" t="s">
        <v>128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3"/>
      <c r="N24" s="63"/>
      <c r="O24" s="63"/>
      <c r="P24" s="63"/>
      <c r="Q24" s="63"/>
      <c r="R24" s="63"/>
      <c r="S24" s="64" t="s">
        <v>126</v>
      </c>
      <c r="T24" s="64" t="s">
        <v>126</v>
      </c>
      <c r="U24" s="64" t="s">
        <v>127</v>
      </c>
      <c r="V24" s="64" t="s">
        <v>127</v>
      </c>
      <c r="W24" s="64" t="s">
        <v>126</v>
      </c>
      <c r="X24" s="64" t="s">
        <v>126</v>
      </c>
      <c r="Y24" s="64" t="s">
        <v>126</v>
      </c>
      <c r="Z24" s="62"/>
      <c r="AA24" s="62"/>
      <c r="AB24" s="62"/>
      <c r="AC24" s="62"/>
      <c r="AD24" s="65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6"/>
      <c r="AQ24" s="66" t="s">
        <v>127</v>
      </c>
      <c r="AR24" s="66" t="s">
        <v>127</v>
      </c>
      <c r="AS24" s="66" t="s">
        <v>126</v>
      </c>
      <c r="AT24" s="66" t="s">
        <v>126</v>
      </c>
      <c r="AU24" s="66" t="s">
        <v>126</v>
      </c>
      <c r="AV24" s="66" t="s">
        <v>126</v>
      </c>
      <c r="AW24" s="66" t="s">
        <v>126</v>
      </c>
      <c r="AX24" s="66" t="s">
        <v>126</v>
      </c>
      <c r="AY24" s="66" t="s">
        <v>126</v>
      </c>
      <c r="AZ24" s="66" t="s">
        <v>126</v>
      </c>
      <c r="BA24" s="66" t="s">
        <v>126</v>
      </c>
      <c r="BB24" s="67">
        <v>34</v>
      </c>
      <c r="BC24" s="67">
        <v>4</v>
      </c>
      <c r="BD24" s="67"/>
      <c r="BE24" s="67"/>
      <c r="BF24" s="67"/>
      <c r="BG24" s="67"/>
      <c r="BH24" s="67">
        <v>14</v>
      </c>
      <c r="BI24" s="68">
        <v>52</v>
      </c>
    </row>
    <row r="25" spans="1:61" s="69" customFormat="1" ht="21" x14ac:dyDescent="0.2">
      <c r="A25" s="62" t="s">
        <v>129</v>
      </c>
      <c r="B25" s="62"/>
      <c r="C25" s="62"/>
      <c r="D25" s="62"/>
      <c r="E25" s="62"/>
      <c r="F25" s="62"/>
      <c r="G25" s="64"/>
      <c r="H25" s="62"/>
      <c r="I25" s="62"/>
      <c r="J25" s="62"/>
      <c r="K25" s="62"/>
      <c r="L25" s="70"/>
      <c r="M25" s="70"/>
      <c r="N25" s="70"/>
      <c r="O25" s="70"/>
      <c r="P25" s="70"/>
      <c r="Q25" s="70"/>
      <c r="R25" s="70"/>
      <c r="S25" s="71" t="s">
        <v>126</v>
      </c>
      <c r="T25" s="64" t="s">
        <v>126</v>
      </c>
      <c r="U25" s="64" t="s">
        <v>127</v>
      </c>
      <c r="V25" s="64" t="s">
        <v>127</v>
      </c>
      <c r="W25" s="64" t="s">
        <v>126</v>
      </c>
      <c r="X25" s="64" t="s">
        <v>126</v>
      </c>
      <c r="Y25" s="64" t="s">
        <v>126</v>
      </c>
      <c r="Z25" s="72"/>
      <c r="AA25" s="72"/>
      <c r="AB25" s="72"/>
      <c r="AC25" s="72"/>
      <c r="AD25" s="73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4"/>
      <c r="AQ25" s="74" t="s">
        <v>127</v>
      </c>
      <c r="AR25" s="66" t="s">
        <v>127</v>
      </c>
      <c r="AS25" s="62" t="s">
        <v>130</v>
      </c>
      <c r="AT25" s="62" t="s">
        <v>130</v>
      </c>
      <c r="AU25" s="62" t="s">
        <v>130</v>
      </c>
      <c r="AV25" s="66" t="s">
        <v>126</v>
      </c>
      <c r="AW25" s="66" t="s">
        <v>126</v>
      </c>
      <c r="AX25" s="66" t="s">
        <v>126</v>
      </c>
      <c r="AY25" s="66" t="s">
        <v>126</v>
      </c>
      <c r="AZ25" s="66" t="s">
        <v>126</v>
      </c>
      <c r="BA25" s="66" t="s">
        <v>126</v>
      </c>
      <c r="BB25" s="67">
        <v>34</v>
      </c>
      <c r="BC25" s="67">
        <v>4</v>
      </c>
      <c r="BD25" s="67"/>
      <c r="BE25" s="67"/>
      <c r="BF25" s="67">
        <v>3</v>
      </c>
      <c r="BG25" s="67"/>
      <c r="BH25" s="67">
        <v>11</v>
      </c>
      <c r="BI25" s="68">
        <v>52</v>
      </c>
    </row>
    <row r="26" spans="1:61" s="69" customFormat="1" ht="21" x14ac:dyDescent="0.2">
      <c r="A26" s="62" t="s">
        <v>131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6"/>
      <c r="N26" s="76"/>
      <c r="O26" s="76"/>
      <c r="P26" s="76"/>
      <c r="Q26" s="76"/>
      <c r="R26" s="76"/>
      <c r="S26" s="77" t="s">
        <v>126</v>
      </c>
      <c r="T26" s="64" t="s">
        <v>126</v>
      </c>
      <c r="U26" s="64" t="s">
        <v>127</v>
      </c>
      <c r="V26" s="64" t="s">
        <v>127</v>
      </c>
      <c r="W26" s="77" t="s">
        <v>126</v>
      </c>
      <c r="X26" s="78" t="s">
        <v>126</v>
      </c>
      <c r="Y26" s="64" t="s">
        <v>126</v>
      </c>
      <c r="Z26" s="62"/>
      <c r="AA26" s="62"/>
      <c r="AB26" s="79"/>
      <c r="AC26" s="79"/>
      <c r="AD26" s="79"/>
      <c r="AE26" s="64"/>
      <c r="AF26" s="64" t="s">
        <v>127</v>
      </c>
      <c r="AG26" s="62" t="s">
        <v>132</v>
      </c>
      <c r="AH26" s="62" t="s">
        <v>132</v>
      </c>
      <c r="AI26" s="62" t="s">
        <v>132</v>
      </c>
      <c r="AJ26" s="62" t="s">
        <v>132</v>
      </c>
      <c r="AK26" s="70" t="s">
        <v>133</v>
      </c>
      <c r="AL26" s="70" t="s">
        <v>133</v>
      </c>
      <c r="AM26" s="70" t="s">
        <v>133</v>
      </c>
      <c r="AN26" s="70" t="s">
        <v>133</v>
      </c>
      <c r="AO26" s="70" t="s">
        <v>133</v>
      </c>
      <c r="AP26" s="70" t="s">
        <v>133</v>
      </c>
      <c r="AQ26" s="70" t="s">
        <v>133</v>
      </c>
      <c r="AR26" s="70" t="s">
        <v>133</v>
      </c>
      <c r="AS26" s="80"/>
      <c r="AT26" s="80"/>
      <c r="AU26" s="80"/>
      <c r="AV26" s="80"/>
      <c r="AW26" s="80"/>
      <c r="AX26" s="80"/>
      <c r="AY26" s="80"/>
      <c r="AZ26" s="80"/>
      <c r="BA26" s="80"/>
      <c r="BB26" s="67">
        <v>23</v>
      </c>
      <c r="BC26" s="67">
        <v>3</v>
      </c>
      <c r="BD26" s="67"/>
      <c r="BE26" s="67">
        <v>4</v>
      </c>
      <c r="BF26" s="67"/>
      <c r="BG26" s="67">
        <v>8</v>
      </c>
      <c r="BH26" s="67"/>
      <c r="BI26" s="68">
        <v>38</v>
      </c>
    </row>
    <row r="27" spans="1:61" s="69" customFormat="1" ht="21" x14ac:dyDescent="0.25">
      <c r="A27" s="81" t="s">
        <v>134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3"/>
      <c r="Z27" s="84"/>
      <c r="AA27" s="84"/>
      <c r="AB27" s="84"/>
      <c r="AC27" s="84"/>
      <c r="AD27" s="84"/>
      <c r="AE27" s="84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2"/>
      <c r="AS27" s="82"/>
      <c r="AT27" s="82"/>
      <c r="AU27" s="82"/>
      <c r="AV27" s="82"/>
      <c r="AW27" s="82"/>
      <c r="AX27" s="82"/>
      <c r="AY27" s="82"/>
      <c r="AZ27" s="82"/>
      <c r="BA27" s="85"/>
      <c r="BB27" s="67">
        <v>125</v>
      </c>
      <c r="BC27" s="67">
        <v>15</v>
      </c>
      <c r="BD27" s="67"/>
      <c r="BE27" s="67">
        <v>4</v>
      </c>
      <c r="BF27" s="67">
        <v>3</v>
      </c>
      <c r="BG27" s="67">
        <v>8</v>
      </c>
      <c r="BH27" s="67">
        <v>39</v>
      </c>
      <c r="BI27" s="68">
        <v>194</v>
      </c>
    </row>
    <row r="28" spans="1:61" x14ac:dyDescent="0.2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</row>
    <row r="29" spans="1:61" s="102" customFormat="1" ht="18.75" x14ac:dyDescent="0.25">
      <c r="A29" s="87"/>
      <c r="B29" s="88"/>
      <c r="C29" s="89" t="s">
        <v>135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1" t="s">
        <v>127</v>
      </c>
      <c r="O29" s="92" t="s">
        <v>136</v>
      </c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70" t="s">
        <v>137</v>
      </c>
      <c r="AC29" s="92" t="s">
        <v>138</v>
      </c>
      <c r="AD29" s="93"/>
      <c r="AE29" s="94"/>
      <c r="AF29" s="95"/>
      <c r="AG29" s="96"/>
      <c r="AH29" s="96"/>
      <c r="AI29" s="96"/>
      <c r="AJ29" s="96"/>
      <c r="AK29" s="97"/>
      <c r="AL29" s="96"/>
      <c r="AM29" s="96"/>
      <c r="AN29" s="96"/>
      <c r="AO29" s="96"/>
      <c r="AP29" s="96"/>
      <c r="AQ29" s="96"/>
      <c r="AR29" s="96"/>
      <c r="AS29" s="96"/>
      <c r="AT29" s="98"/>
      <c r="AU29" s="98"/>
      <c r="AV29" s="99"/>
      <c r="AW29" s="99"/>
      <c r="AX29" s="100"/>
      <c r="AY29" s="100"/>
      <c r="AZ29" s="100"/>
      <c r="BA29" s="100"/>
      <c r="BB29" s="101"/>
      <c r="BC29" s="101"/>
      <c r="BD29" s="101"/>
      <c r="BE29" s="101"/>
      <c r="BF29" s="101"/>
      <c r="BG29" s="101"/>
      <c r="BH29" s="101"/>
      <c r="BI29" s="101"/>
    </row>
    <row r="30" spans="1:61" s="106" customFormat="1" ht="15.75" x14ac:dyDescent="0.25">
      <c r="A30" s="87"/>
      <c r="B30" s="90"/>
      <c r="C30" s="103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0"/>
      <c r="Y30" s="90"/>
      <c r="Z30" s="90"/>
      <c r="AA30" s="90"/>
      <c r="AB30" s="70" t="s">
        <v>133</v>
      </c>
      <c r="AC30" s="90" t="s">
        <v>139</v>
      </c>
      <c r="AD30" s="93"/>
      <c r="AE30" s="94"/>
      <c r="AF30" s="95"/>
      <c r="AG30" s="95"/>
      <c r="AH30" s="94"/>
      <c r="AI30" s="94"/>
      <c r="AJ30" s="94"/>
      <c r="AK30" s="94"/>
      <c r="AL30" s="94"/>
      <c r="AM30" s="94"/>
      <c r="AN30" s="95"/>
      <c r="AO30" s="95"/>
      <c r="AP30" s="94"/>
      <c r="AQ30" s="94"/>
      <c r="AR30" s="94"/>
      <c r="AS30" s="94"/>
      <c r="AT30" s="104"/>
      <c r="AU30" s="105"/>
      <c r="AV30" s="95"/>
      <c r="AW30" s="100"/>
      <c r="AX30" s="100"/>
      <c r="AY30" s="100"/>
      <c r="AZ30" s="100"/>
      <c r="BA30" s="100"/>
      <c r="BB30" s="95"/>
      <c r="BC30" s="95"/>
      <c r="BD30" s="95"/>
      <c r="BE30" s="95"/>
      <c r="BF30" s="95"/>
      <c r="BG30" s="95"/>
      <c r="BH30" s="95"/>
      <c r="BI30" s="95"/>
    </row>
    <row r="31" spans="1:61" ht="15.75" x14ac:dyDescent="0.25">
      <c r="A31" s="114" t="s">
        <v>140</v>
      </c>
      <c r="B31" s="115"/>
      <c r="C31" s="115"/>
      <c r="D31" s="115"/>
      <c r="E31" s="115"/>
      <c r="F31" s="116" t="s">
        <v>141</v>
      </c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5"/>
      <c r="R31" s="115"/>
      <c r="S31" s="90"/>
      <c r="T31" s="90"/>
      <c r="U31" s="90"/>
      <c r="V31" s="90"/>
      <c r="W31" s="90"/>
      <c r="X31" s="93"/>
      <c r="Y31" s="93"/>
      <c r="Z31" s="90"/>
      <c r="AA31" s="90"/>
      <c r="AB31" s="33"/>
      <c r="AC31" s="33"/>
      <c r="AD31" s="90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104"/>
      <c r="AU31" s="104"/>
      <c r="AV31" s="94"/>
      <c r="AW31" s="94"/>
      <c r="AX31" s="94"/>
      <c r="AY31" s="94"/>
      <c r="AZ31" s="94"/>
      <c r="BA31" s="94"/>
      <c r="BB31" s="86"/>
      <c r="BC31" s="86"/>
      <c r="BD31" s="86"/>
      <c r="BE31" s="86"/>
      <c r="BF31" s="86"/>
      <c r="BG31" s="86"/>
      <c r="BH31" s="86"/>
      <c r="BI31" s="86"/>
    </row>
    <row r="32" spans="1:61" ht="15.75" x14ac:dyDescent="0.25">
      <c r="A32" s="114"/>
      <c r="B32" s="115"/>
      <c r="C32" s="115"/>
      <c r="D32" s="115"/>
      <c r="E32" s="115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5"/>
      <c r="R32" s="115"/>
      <c r="S32" s="90"/>
      <c r="T32" s="90"/>
      <c r="U32" s="90"/>
      <c r="V32" s="90"/>
      <c r="W32" s="90"/>
      <c r="X32" s="93"/>
      <c r="Y32" s="93"/>
      <c r="Z32" s="90"/>
      <c r="AA32" s="90"/>
      <c r="AB32" s="33"/>
      <c r="AC32" s="33"/>
      <c r="AD32" s="90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104"/>
      <c r="AU32" s="104"/>
      <c r="AV32" s="94"/>
      <c r="AW32" s="94"/>
      <c r="AX32" s="94"/>
      <c r="AY32" s="94"/>
      <c r="AZ32" s="94"/>
      <c r="BA32" s="94"/>
      <c r="BB32" s="86"/>
      <c r="BC32" s="86"/>
      <c r="BD32" s="86"/>
      <c r="BE32" s="86"/>
      <c r="BG32" s="86"/>
      <c r="BH32" s="86"/>
      <c r="BI32" s="86"/>
    </row>
    <row r="33" spans="1:61" ht="21" x14ac:dyDescent="0.35">
      <c r="A33" s="138" t="s">
        <v>9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3" t="s">
        <v>154</v>
      </c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49"/>
      <c r="BC33" s="49"/>
      <c r="BD33" s="49"/>
      <c r="BE33" s="49"/>
      <c r="BF33" s="49"/>
      <c r="BG33" s="49"/>
      <c r="BH33" s="49"/>
      <c r="BI33" s="49"/>
    </row>
    <row r="34" spans="1:61" ht="26.25" x14ac:dyDescent="0.4">
      <c r="A34" s="122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32" t="s">
        <v>82</v>
      </c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49"/>
      <c r="BC34" s="49"/>
      <c r="BD34" s="49"/>
      <c r="BE34" s="49"/>
      <c r="BF34" s="123" t="s">
        <v>151</v>
      </c>
      <c r="BG34" s="49"/>
      <c r="BH34" s="49"/>
      <c r="BI34" s="49"/>
    </row>
    <row r="35" spans="1:61" ht="21" x14ac:dyDescent="0.35">
      <c r="A35" s="122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8"/>
      <c r="T35" s="118"/>
      <c r="U35" s="118"/>
      <c r="V35" s="118"/>
      <c r="W35" s="118"/>
      <c r="X35" s="119"/>
      <c r="Y35" s="119"/>
      <c r="Z35" s="118"/>
      <c r="AA35" s="118"/>
      <c r="AB35" s="120"/>
      <c r="AC35" s="120"/>
      <c r="AD35" s="118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49"/>
      <c r="BC35" s="49"/>
      <c r="BD35" s="49"/>
      <c r="BE35" s="49"/>
      <c r="BF35" s="49"/>
      <c r="BG35" s="49"/>
      <c r="BH35" s="49"/>
      <c r="BI35" s="49"/>
    </row>
    <row r="36" spans="1:61" ht="21" x14ac:dyDescent="0.35">
      <c r="A36" s="122"/>
      <c r="B36" s="117"/>
      <c r="C36" s="117"/>
      <c r="D36" s="117"/>
      <c r="E36" s="117"/>
      <c r="F36" s="117"/>
      <c r="G36" s="117"/>
      <c r="H36" s="117"/>
      <c r="I36" s="139" t="s">
        <v>149</v>
      </c>
      <c r="J36" s="140"/>
      <c r="K36" s="140"/>
      <c r="L36" s="140"/>
      <c r="M36" s="140"/>
      <c r="N36" s="133" t="s">
        <v>155</v>
      </c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18"/>
      <c r="AB36" s="120"/>
      <c r="AC36" s="144"/>
      <c r="AD36" s="134"/>
      <c r="AE36" s="134"/>
      <c r="AF36" s="134"/>
      <c r="AG36" s="134"/>
      <c r="AH36" s="121"/>
      <c r="AI36" s="121"/>
      <c r="AJ36" s="141" t="s">
        <v>150</v>
      </c>
      <c r="AK36" s="142"/>
      <c r="AL36" s="142"/>
      <c r="AM36" s="142"/>
      <c r="AN36" s="142"/>
      <c r="AO36" s="143" t="s">
        <v>156</v>
      </c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49"/>
      <c r="BC36" s="133"/>
      <c r="BD36" s="134"/>
      <c r="BE36" s="49"/>
      <c r="BF36" s="49"/>
      <c r="BG36" s="49"/>
      <c r="BH36" s="49"/>
      <c r="BI36" s="49"/>
    </row>
    <row r="37" spans="1:61" ht="21" customHeight="1" x14ac:dyDescent="0.35">
      <c r="A37" s="122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32" t="s">
        <v>80</v>
      </c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18"/>
      <c r="AB37" s="120"/>
      <c r="AC37" s="137" t="s">
        <v>81</v>
      </c>
      <c r="AD37" s="136"/>
      <c r="AE37" s="136"/>
      <c r="AF37" s="136"/>
      <c r="AG37" s="136"/>
      <c r="AH37" s="121"/>
      <c r="AI37" s="121"/>
      <c r="AJ37" s="121"/>
      <c r="AK37" s="121"/>
      <c r="AL37" s="121"/>
      <c r="AM37" s="121"/>
      <c r="AN37" s="121"/>
      <c r="AO37" s="135" t="s">
        <v>80</v>
      </c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49"/>
      <c r="BC37" s="132" t="s">
        <v>81</v>
      </c>
      <c r="BD37" s="136"/>
      <c r="BE37" s="49"/>
      <c r="BF37" s="49"/>
      <c r="BG37" s="49"/>
      <c r="BH37" s="49"/>
      <c r="BI37" s="49"/>
    </row>
    <row r="38" spans="1:61" x14ac:dyDescent="0.2"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</row>
    <row r="39" spans="1:61" ht="18.75" customHeight="1" x14ac:dyDescent="0.25">
      <c r="A39" s="108" t="s">
        <v>142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AC39" s="131" t="s">
        <v>143</v>
      </c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</row>
    <row r="40" spans="1:61" ht="15.75" x14ac:dyDescent="0.25">
      <c r="A40" s="109" t="s">
        <v>144</v>
      </c>
    </row>
    <row r="41" spans="1:61" ht="15.75" x14ac:dyDescent="0.25">
      <c r="A41" s="110" t="s">
        <v>140</v>
      </c>
      <c r="C41" s="111"/>
      <c r="D41" s="110"/>
      <c r="E41" s="110"/>
      <c r="F41" s="110" t="s">
        <v>145</v>
      </c>
      <c r="G41" s="110"/>
      <c r="H41" s="110"/>
      <c r="I41" s="110"/>
      <c r="J41" s="110"/>
      <c r="K41" s="111"/>
      <c r="L41" s="111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1"/>
      <c r="Y41" s="111"/>
      <c r="Z41" s="110"/>
      <c r="AA41" s="110"/>
      <c r="AB41" s="110"/>
      <c r="AC41" s="110"/>
      <c r="AD41" s="110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</row>
    <row r="42" spans="1:61" x14ac:dyDescent="0.2">
      <c r="A42" s="113" t="s">
        <v>146</v>
      </c>
      <c r="B42" s="90" t="s">
        <v>147</v>
      </c>
    </row>
  </sheetData>
  <mergeCells count="62">
    <mergeCell ref="B4:T4"/>
    <mergeCell ref="AX4:BH4"/>
    <mergeCell ref="H1:O1"/>
    <mergeCell ref="AX1:BB1"/>
    <mergeCell ref="B2:X2"/>
    <mergeCell ref="B3:U3"/>
    <mergeCell ref="AX3:BH3"/>
    <mergeCell ref="AT21:AW21"/>
    <mergeCell ref="M6:BB6"/>
    <mergeCell ref="M7:BB7"/>
    <mergeCell ref="M9:BB9"/>
    <mergeCell ref="O13:P13"/>
    <mergeCell ref="Q13:W13"/>
    <mergeCell ref="AD13:BF13"/>
    <mergeCell ref="M8:BB8"/>
    <mergeCell ref="M10:BB10"/>
    <mergeCell ref="O14:P14"/>
    <mergeCell ref="Q14:W14"/>
    <mergeCell ref="Q17:AA17"/>
    <mergeCell ref="BB21:BB22"/>
    <mergeCell ref="AD14:BF14"/>
    <mergeCell ref="AD15:BF15"/>
    <mergeCell ref="O16:P16"/>
    <mergeCell ref="Q16:W16"/>
    <mergeCell ref="AD16:BF16"/>
    <mergeCell ref="AI17:AN17"/>
    <mergeCell ref="BB20:BI20"/>
    <mergeCell ref="BC18:BF18"/>
    <mergeCell ref="Q18:AR18"/>
    <mergeCell ref="BC21:BC22"/>
    <mergeCell ref="BD21:BD22"/>
    <mergeCell ref="AC21:AE21"/>
    <mergeCell ref="A21:A22"/>
    <mergeCell ref="B21:E21"/>
    <mergeCell ref="G21:I21"/>
    <mergeCell ref="BH21:BH22"/>
    <mergeCell ref="BI21:BI22"/>
    <mergeCell ref="BE21:BE22"/>
    <mergeCell ref="BF21:BF22"/>
    <mergeCell ref="BG21:BG22"/>
    <mergeCell ref="AX21:BA21"/>
    <mergeCell ref="K21:N21"/>
    <mergeCell ref="P21:R21"/>
    <mergeCell ref="T21:W21"/>
    <mergeCell ref="X21:AA21"/>
    <mergeCell ref="AG21:AI21"/>
    <mergeCell ref="AK21:AN21"/>
    <mergeCell ref="AP21:AR21"/>
    <mergeCell ref="A33:M33"/>
    <mergeCell ref="N33:BA33"/>
    <mergeCell ref="N34:BA34"/>
    <mergeCell ref="I36:M36"/>
    <mergeCell ref="AJ36:AN36"/>
    <mergeCell ref="AO36:BA36"/>
    <mergeCell ref="N36:Z36"/>
    <mergeCell ref="AC36:AG36"/>
    <mergeCell ref="AC39:BI39"/>
    <mergeCell ref="N37:Z37"/>
    <mergeCell ref="BC36:BD36"/>
    <mergeCell ref="AO37:BA37"/>
    <mergeCell ref="BC37:BD37"/>
    <mergeCell ref="AC37:AG37"/>
  </mergeCells>
  <dataValidations count="5">
    <dataValidation type="list" errorStyle="warning" allowBlank="1" showInputMessage="1" showErrorMessage="1" sqref="AX3:BH3">
      <formula1>",3 роки 10 місяців,1 рік 10 місяців,1 рік 4 місяці,2 роки 10 місяців"</formula1>
    </dataValidation>
    <dataValidation type="list" errorStyle="warning" allowBlank="1" showInputMessage="1" showErrorMessage="1" sqref="AX1:BB1">
      <formula1>"бакалавр,магістр,"</formula1>
    </dataValidation>
    <dataValidation type="list" errorStyle="warning" allowBlank="1" showInputMessage="1" showErrorMessage="1" sqref="AX4:BH4">
      <formula1>",повної загальної середньої освіти,ступіня молодшого бакалавра,ступіня бакалавра,"</formula1>
    </dataValidation>
    <dataValidation type="list" errorStyle="information" showInputMessage="1" showErrorMessage="1" sqref="Q17">
      <formula1>" ,денна,заочна (дистанційна),вечірня"</formula1>
    </dataValidation>
    <dataValidation type="list" allowBlank="1" showInputMessage="1" showErrorMessage="1" sqref="P17 AH17">
      <formula1>" , денна, заочна (дистанційна), вечірня"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N32"/>
  <sheetViews>
    <sheetView view="pageBreakPreview" topLeftCell="A19" zoomScale="190" zoomScaleNormal="100" zoomScaleSheetLayoutView="190" workbookViewId="0">
      <selection activeCell="D31" sqref="D31:E31"/>
    </sheetView>
  </sheetViews>
  <sheetFormatPr defaultRowHeight="15" x14ac:dyDescent="0.25"/>
  <cols>
    <col min="1" max="1" width="6.140625" style="1" customWidth="1"/>
    <col min="2" max="2" width="5.28515625" style="1" customWidth="1"/>
    <col min="3" max="3" width="40.7109375" style="1" customWidth="1"/>
    <col min="4" max="4" width="6.7109375" style="1" customWidth="1"/>
    <col min="5" max="5" width="8.28515625" style="1" customWidth="1"/>
    <col min="6" max="6" width="7.28515625" style="1" customWidth="1"/>
    <col min="7" max="7" width="6.85546875" style="1" customWidth="1"/>
    <col min="8" max="8" width="7.7109375" style="1" customWidth="1"/>
    <col min="9" max="9" width="4.85546875" style="1" customWidth="1"/>
    <col min="10" max="10" width="6" style="1" customWidth="1"/>
    <col min="11" max="11" width="22.28515625" style="1" customWidth="1"/>
    <col min="12" max="12" width="12.7109375" style="1" customWidth="1"/>
    <col min="13" max="13" width="4.42578125" style="1" customWidth="1"/>
    <col min="14" max="14" width="18" style="1" customWidth="1"/>
    <col min="15" max="16384" width="9.140625" style="1"/>
  </cols>
  <sheetData>
    <row r="1" spans="1:14" ht="15.75" x14ac:dyDescent="0.25">
      <c r="A1" s="192" t="s">
        <v>24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5"/>
    </row>
    <row r="2" spans="1:14" ht="19.5" customHeight="1" x14ac:dyDescent="0.25">
      <c r="A2" s="206" t="s">
        <v>10</v>
      </c>
      <c r="B2" s="203" t="s">
        <v>11</v>
      </c>
      <c r="C2" s="207" t="s">
        <v>157</v>
      </c>
      <c r="D2" s="203" t="s">
        <v>13</v>
      </c>
      <c r="E2" s="204" t="s">
        <v>14</v>
      </c>
      <c r="F2" s="204"/>
      <c r="G2" s="204"/>
      <c r="H2" s="204"/>
      <c r="I2" s="204"/>
      <c r="J2" s="209"/>
      <c r="K2" s="193" t="s">
        <v>25</v>
      </c>
      <c r="L2" s="196" t="s">
        <v>29</v>
      </c>
      <c r="M2" s="16"/>
    </row>
    <row r="3" spans="1:14" x14ac:dyDescent="0.25">
      <c r="A3" s="206"/>
      <c r="B3" s="203"/>
      <c r="C3" s="208"/>
      <c r="D3" s="203"/>
      <c r="E3" s="203" t="s">
        <v>15</v>
      </c>
      <c r="F3" s="204" t="s">
        <v>16</v>
      </c>
      <c r="G3" s="204"/>
      <c r="H3" s="204"/>
      <c r="I3" s="204"/>
      <c r="J3" s="205" t="s">
        <v>17</v>
      </c>
      <c r="K3" s="194"/>
      <c r="L3" s="197"/>
      <c r="M3" s="16"/>
    </row>
    <row r="4" spans="1:14" x14ac:dyDescent="0.25">
      <c r="A4" s="206"/>
      <c r="B4" s="203"/>
      <c r="C4" s="208"/>
      <c r="D4" s="203"/>
      <c r="E4" s="203"/>
      <c r="F4" s="203" t="s">
        <v>18</v>
      </c>
      <c r="G4" s="204" t="s">
        <v>19</v>
      </c>
      <c r="H4" s="204"/>
      <c r="I4" s="204"/>
      <c r="J4" s="205"/>
      <c r="K4" s="194"/>
      <c r="L4" s="197"/>
      <c r="M4" s="16"/>
    </row>
    <row r="5" spans="1:14" x14ac:dyDescent="0.25">
      <c r="A5" s="206"/>
      <c r="B5" s="203"/>
      <c r="C5" s="208"/>
      <c r="D5" s="203"/>
      <c r="E5" s="203"/>
      <c r="F5" s="203"/>
      <c r="G5" s="203" t="s">
        <v>20</v>
      </c>
      <c r="H5" s="203" t="s">
        <v>21</v>
      </c>
      <c r="I5" s="203" t="s">
        <v>22</v>
      </c>
      <c r="J5" s="205"/>
      <c r="K5" s="194"/>
      <c r="L5" s="197"/>
      <c r="M5" s="16"/>
    </row>
    <row r="6" spans="1:14" x14ac:dyDescent="0.25">
      <c r="A6" s="206"/>
      <c r="B6" s="203"/>
      <c r="C6" s="208"/>
      <c r="D6" s="203"/>
      <c r="E6" s="203"/>
      <c r="F6" s="203"/>
      <c r="G6" s="203"/>
      <c r="H6" s="203"/>
      <c r="I6" s="203"/>
      <c r="J6" s="205"/>
      <c r="K6" s="194"/>
      <c r="L6" s="197"/>
      <c r="M6" s="16"/>
    </row>
    <row r="7" spans="1:14" ht="45.75" customHeight="1" x14ac:dyDescent="0.25">
      <c r="A7" s="206"/>
      <c r="B7" s="203"/>
      <c r="C7" s="208"/>
      <c r="D7" s="203"/>
      <c r="E7" s="203"/>
      <c r="F7" s="203"/>
      <c r="G7" s="203"/>
      <c r="H7" s="203"/>
      <c r="I7" s="203"/>
      <c r="J7" s="205"/>
      <c r="K7" s="195"/>
      <c r="L7" s="198"/>
      <c r="M7" s="16"/>
      <c r="N7" s="20" t="s">
        <v>74</v>
      </c>
    </row>
    <row r="8" spans="1:14" x14ac:dyDescent="0.25">
      <c r="A8" s="199" t="s">
        <v>23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7"/>
    </row>
    <row r="9" spans="1:14" ht="15.75" customHeight="1" x14ac:dyDescent="0.25">
      <c r="A9" s="200" t="s">
        <v>26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2"/>
      <c r="M9" s="17"/>
    </row>
    <row r="10" spans="1:14" x14ac:dyDescent="0.25">
      <c r="A10" s="9"/>
      <c r="B10" s="9"/>
      <c r="C10" s="10"/>
      <c r="D10" s="9"/>
      <c r="E10" s="9"/>
      <c r="F10" s="9"/>
      <c r="G10" s="9"/>
      <c r="H10" s="9"/>
      <c r="I10" s="9"/>
      <c r="J10" s="11"/>
      <c r="K10" s="9"/>
      <c r="L10" s="9"/>
      <c r="M10" s="18"/>
    </row>
    <row r="11" spans="1:14" x14ac:dyDescent="0.25">
      <c r="A11" s="9"/>
      <c r="B11" s="9"/>
      <c r="C11" s="10"/>
      <c r="D11" s="9"/>
      <c r="E11" s="9"/>
      <c r="F11" s="9"/>
      <c r="G11" s="9"/>
      <c r="H11" s="9"/>
      <c r="I11" s="9"/>
      <c r="J11" s="11"/>
      <c r="K11" s="9"/>
      <c r="L11" s="9"/>
      <c r="M11" s="18"/>
    </row>
    <row r="12" spans="1:14" x14ac:dyDescent="0.25">
      <c r="A12" s="9"/>
      <c r="B12" s="9"/>
      <c r="C12" s="10"/>
      <c r="D12" s="9"/>
      <c r="E12" s="9"/>
      <c r="F12" s="9"/>
      <c r="G12" s="9"/>
      <c r="H12" s="9"/>
      <c r="I12" s="9"/>
      <c r="J12" s="11"/>
      <c r="K12" s="9"/>
      <c r="L12" s="9"/>
      <c r="M12" s="18"/>
    </row>
    <row r="13" spans="1:14" x14ac:dyDescent="0.25">
      <c r="A13" s="9"/>
      <c r="B13" s="9"/>
      <c r="C13" s="10"/>
      <c r="D13" s="9"/>
      <c r="E13" s="9"/>
      <c r="F13" s="9"/>
      <c r="G13" s="9"/>
      <c r="H13" s="9"/>
      <c r="I13" s="9"/>
      <c r="J13" s="11"/>
      <c r="K13" s="9"/>
      <c r="L13" s="9"/>
      <c r="M13" s="18"/>
    </row>
    <row r="14" spans="1:14" x14ac:dyDescent="0.25">
      <c r="A14" s="9"/>
      <c r="B14" s="9"/>
      <c r="C14" s="10"/>
      <c r="D14" s="9"/>
      <c r="E14" s="9"/>
      <c r="F14" s="9"/>
      <c r="G14" s="9"/>
      <c r="H14" s="9"/>
      <c r="I14" s="9"/>
      <c r="J14" s="11"/>
      <c r="K14" s="9"/>
      <c r="L14" s="9"/>
      <c r="M14" s="18"/>
    </row>
    <row r="15" spans="1:14" x14ac:dyDescent="0.25">
      <c r="A15" s="9"/>
      <c r="B15" s="9"/>
      <c r="C15" s="10"/>
      <c r="D15" s="9"/>
      <c r="E15" s="9"/>
      <c r="F15" s="9"/>
      <c r="G15" s="9"/>
      <c r="H15" s="9"/>
      <c r="I15" s="9"/>
      <c r="J15" s="9"/>
      <c r="K15" s="9"/>
      <c r="L15" s="9"/>
      <c r="M15" s="18"/>
    </row>
    <row r="16" spans="1:14" x14ac:dyDescent="0.25">
      <c r="A16" s="9"/>
      <c r="B16" s="9"/>
      <c r="C16" s="10"/>
      <c r="D16" s="9"/>
      <c r="E16" s="9"/>
      <c r="F16" s="9"/>
      <c r="G16" s="9"/>
      <c r="H16" s="9"/>
      <c r="I16" s="9"/>
      <c r="J16" s="9"/>
      <c r="K16" s="9"/>
      <c r="L16" s="9"/>
      <c r="M16" s="18"/>
    </row>
    <row r="17" spans="1:13" x14ac:dyDescent="0.25">
      <c r="A17" s="9"/>
      <c r="B17" s="9"/>
      <c r="C17" s="10"/>
      <c r="D17" s="9"/>
      <c r="E17" s="9"/>
      <c r="F17" s="9"/>
      <c r="G17" s="9"/>
      <c r="H17" s="9"/>
      <c r="I17" s="9"/>
      <c r="J17" s="9"/>
      <c r="K17" s="9"/>
      <c r="L17" s="9"/>
      <c r="M17" s="18"/>
    </row>
    <row r="18" spans="1:13" x14ac:dyDescent="0.25">
      <c r="A18" s="199" t="s">
        <v>28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7"/>
    </row>
    <row r="19" spans="1:13" ht="15.75" customHeight="1" x14ac:dyDescent="0.25">
      <c r="A19" s="199" t="s">
        <v>26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7"/>
    </row>
    <row r="20" spans="1:13" x14ac:dyDescent="0.25">
      <c r="A20" s="9"/>
      <c r="B20" s="9"/>
      <c r="C20" s="10"/>
      <c r="D20" s="9"/>
      <c r="E20" s="9"/>
      <c r="F20" s="9"/>
      <c r="G20" s="9"/>
      <c r="H20" s="9"/>
      <c r="I20" s="9"/>
      <c r="J20" s="9"/>
      <c r="K20" s="9"/>
      <c r="L20" s="9"/>
      <c r="M20" s="18"/>
    </row>
    <row r="21" spans="1:13" x14ac:dyDescent="0.25">
      <c r="A21" s="9"/>
      <c r="B21" s="9"/>
      <c r="C21" s="10"/>
      <c r="D21" s="9"/>
      <c r="E21" s="9"/>
      <c r="F21" s="9"/>
      <c r="G21" s="9"/>
      <c r="H21" s="9"/>
      <c r="I21" s="9"/>
      <c r="J21" s="9"/>
      <c r="K21" s="9"/>
      <c r="L21" s="9"/>
      <c r="M21" s="18"/>
    </row>
    <row r="22" spans="1:13" x14ac:dyDescent="0.25">
      <c r="A22" s="9"/>
      <c r="B22" s="9"/>
      <c r="C22" s="10"/>
      <c r="D22" s="9"/>
      <c r="E22" s="9"/>
      <c r="F22" s="9"/>
      <c r="G22" s="9"/>
      <c r="H22" s="9"/>
      <c r="I22" s="9"/>
      <c r="J22" s="9"/>
      <c r="K22" s="9"/>
      <c r="L22" s="9"/>
      <c r="M22" s="18"/>
    </row>
    <row r="23" spans="1:13" x14ac:dyDescent="0.25">
      <c r="A23" s="9"/>
      <c r="B23" s="9"/>
      <c r="C23" s="10"/>
      <c r="D23" s="9"/>
      <c r="E23" s="9"/>
      <c r="F23" s="9"/>
      <c r="G23" s="9"/>
      <c r="H23" s="9"/>
      <c r="I23" s="9"/>
      <c r="J23" s="9"/>
      <c r="K23" s="9"/>
      <c r="L23" s="9"/>
      <c r="M23" s="18"/>
    </row>
    <row r="24" spans="1:13" x14ac:dyDescent="0.25">
      <c r="A24" s="9"/>
      <c r="B24" s="9"/>
      <c r="C24" s="10"/>
      <c r="D24" s="9"/>
      <c r="E24" s="9"/>
      <c r="F24" s="9"/>
      <c r="G24" s="9"/>
      <c r="H24" s="9"/>
      <c r="I24" s="9"/>
      <c r="J24" s="9"/>
      <c r="K24" s="9"/>
      <c r="L24" s="9"/>
      <c r="M24" s="18"/>
    </row>
    <row r="25" spans="1:13" x14ac:dyDescent="0.25">
      <c r="A25" s="9"/>
      <c r="B25" s="9"/>
      <c r="C25" s="10"/>
      <c r="D25" s="9"/>
      <c r="E25" s="9"/>
      <c r="F25" s="9"/>
      <c r="G25" s="9"/>
      <c r="H25" s="9"/>
      <c r="I25" s="9"/>
      <c r="J25" s="9"/>
      <c r="K25" s="9"/>
      <c r="L25" s="9"/>
      <c r="M25" s="18"/>
    </row>
    <row r="26" spans="1:13" x14ac:dyDescent="0.25">
      <c r="A26" s="9"/>
      <c r="B26" s="9"/>
      <c r="C26" s="10"/>
      <c r="D26" s="9"/>
      <c r="E26" s="9"/>
      <c r="F26" s="9"/>
      <c r="G26" s="9"/>
      <c r="H26" s="9"/>
      <c r="I26" s="9"/>
      <c r="J26" s="9"/>
      <c r="K26" s="9"/>
      <c r="L26" s="9"/>
      <c r="M26" s="18"/>
    </row>
    <row r="27" spans="1:13" x14ac:dyDescent="0.25">
      <c r="A27" s="9"/>
      <c r="B27" s="9"/>
      <c r="C27" s="10"/>
      <c r="D27" s="9"/>
      <c r="E27" s="9"/>
      <c r="F27" s="9"/>
      <c r="G27" s="9"/>
      <c r="H27" s="9"/>
      <c r="I27" s="9"/>
      <c r="J27" s="9"/>
      <c r="K27" s="9"/>
      <c r="L27" s="9"/>
      <c r="M27" s="18"/>
    </row>
    <row r="29" spans="1:13" x14ac:dyDescent="0.25">
      <c r="A29" s="212" t="s">
        <v>77</v>
      </c>
      <c r="B29" s="213"/>
      <c r="C29" s="213"/>
      <c r="D29" s="212" t="s">
        <v>78</v>
      </c>
      <c r="E29" s="213"/>
      <c r="F29" s="214"/>
      <c r="G29" s="215"/>
      <c r="H29" s="215"/>
      <c r="I29" s="215"/>
      <c r="J29" s="23"/>
      <c r="K29" s="24"/>
      <c r="L29" s="23"/>
      <c r="M29" s="2"/>
    </row>
    <row r="30" spans="1:13" x14ac:dyDescent="0.25">
      <c r="F30" s="210" t="s">
        <v>80</v>
      </c>
      <c r="G30" s="211"/>
      <c r="H30" s="211"/>
      <c r="I30" s="211"/>
      <c r="K30" s="25" t="s">
        <v>81</v>
      </c>
    </row>
    <row r="31" spans="1:13" x14ac:dyDescent="0.25">
      <c r="D31" s="212" t="s">
        <v>159</v>
      </c>
      <c r="E31" s="213"/>
      <c r="F31" s="214"/>
      <c r="G31" s="215"/>
      <c r="H31" s="215"/>
      <c r="I31" s="215"/>
      <c r="J31" s="23"/>
      <c r="K31" s="24"/>
    </row>
    <row r="32" spans="1:13" x14ac:dyDescent="0.25">
      <c r="F32" s="210" t="s">
        <v>80</v>
      </c>
      <c r="G32" s="211"/>
      <c r="H32" s="211"/>
      <c r="I32" s="211"/>
      <c r="K32" s="25" t="s">
        <v>81</v>
      </c>
    </row>
  </sheetData>
  <mergeCells count="27">
    <mergeCell ref="D2:D7"/>
    <mergeCell ref="E2:J2"/>
    <mergeCell ref="F32:I32"/>
    <mergeCell ref="A29:C29"/>
    <mergeCell ref="D29:E29"/>
    <mergeCell ref="F29:I29"/>
    <mergeCell ref="F30:I30"/>
    <mergeCell ref="D31:E31"/>
    <mergeCell ref="F31:I31"/>
    <mergeCell ref="A19:L19"/>
    <mergeCell ref="A18:L18"/>
    <mergeCell ref="A1:L1"/>
    <mergeCell ref="K2:K7"/>
    <mergeCell ref="L2:L7"/>
    <mergeCell ref="A8:L8"/>
    <mergeCell ref="A9:L9"/>
    <mergeCell ref="E3:E7"/>
    <mergeCell ref="F3:I3"/>
    <mergeCell ref="J3:J7"/>
    <mergeCell ref="F4:F7"/>
    <mergeCell ref="G4:I4"/>
    <mergeCell ref="G5:G7"/>
    <mergeCell ref="H5:H7"/>
    <mergeCell ref="I5:I7"/>
    <mergeCell ref="A2:A7"/>
    <mergeCell ref="B2:B7"/>
    <mergeCell ref="C2:C7"/>
  </mergeCells>
  <conditionalFormatting sqref="C15">
    <cfRule type="duplicateValues" dxfId="22" priority="2"/>
  </conditionalFormatting>
  <conditionalFormatting sqref="C15">
    <cfRule type="duplicateValues" dxfId="21" priority="1"/>
  </conditionalFormatting>
  <pageMargins left="0.31496062992125984" right="0.31496062992125984" top="0.55118110236220474" bottom="0.35433070866141736" header="0.31496062992125984" footer="0.31496062992125984"/>
  <pageSetup paperSize="9" orientation="landscape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Довідник!$A$2:$A$6</xm:f>
          </x14:formula1>
          <xm:sqref>B10:B17 B20:B27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34"/>
  <sheetViews>
    <sheetView tabSelected="1" view="pageBreakPreview" topLeftCell="A13" zoomScale="145" zoomScaleNormal="100" zoomScaleSheetLayoutView="145" workbookViewId="0">
      <selection activeCell="A17" sqref="A17:L18"/>
    </sheetView>
  </sheetViews>
  <sheetFormatPr defaultRowHeight="15" x14ac:dyDescent="0.25"/>
  <cols>
    <col min="1" max="1" width="6.140625" style="1" customWidth="1"/>
    <col min="2" max="2" width="5.28515625" style="1" customWidth="1"/>
    <col min="3" max="3" width="40.7109375" style="1" customWidth="1"/>
    <col min="4" max="4" width="6.7109375" style="1" customWidth="1"/>
    <col min="5" max="5" width="8.28515625" style="1" customWidth="1"/>
    <col min="6" max="6" width="7.28515625" style="1" customWidth="1"/>
    <col min="7" max="7" width="6.85546875" style="1" customWidth="1"/>
    <col min="8" max="8" width="7.7109375" style="1" customWidth="1"/>
    <col min="9" max="9" width="4.85546875" style="1" customWidth="1"/>
    <col min="10" max="10" width="6" style="1" customWidth="1"/>
    <col min="11" max="11" width="22.28515625" style="1" customWidth="1"/>
    <col min="12" max="12" width="12.7109375" style="1" customWidth="1"/>
    <col min="13" max="13" width="4.42578125" style="1" customWidth="1"/>
    <col min="14" max="14" width="18.85546875" style="1" customWidth="1"/>
    <col min="15" max="16384" width="9.140625" style="1"/>
  </cols>
  <sheetData>
    <row r="1" spans="1:14" ht="15.75" x14ac:dyDescent="0.25">
      <c r="A1" s="192" t="s">
        <v>75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5"/>
    </row>
    <row r="2" spans="1:14" ht="19.5" customHeight="1" x14ac:dyDescent="0.25">
      <c r="A2" s="206" t="s">
        <v>10</v>
      </c>
      <c r="B2" s="203" t="s">
        <v>11</v>
      </c>
      <c r="C2" s="207" t="s">
        <v>12</v>
      </c>
      <c r="D2" s="203" t="s">
        <v>13</v>
      </c>
      <c r="E2" s="204" t="s">
        <v>14</v>
      </c>
      <c r="F2" s="204"/>
      <c r="G2" s="204"/>
      <c r="H2" s="204"/>
      <c r="I2" s="204"/>
      <c r="J2" s="209"/>
      <c r="K2" s="193" t="s">
        <v>25</v>
      </c>
      <c r="L2" s="196" t="s">
        <v>29</v>
      </c>
      <c r="M2" s="16"/>
    </row>
    <row r="3" spans="1:14" x14ac:dyDescent="0.25">
      <c r="A3" s="206"/>
      <c r="B3" s="203"/>
      <c r="C3" s="208"/>
      <c r="D3" s="203"/>
      <c r="E3" s="203" t="s">
        <v>15</v>
      </c>
      <c r="F3" s="204" t="s">
        <v>16</v>
      </c>
      <c r="G3" s="204"/>
      <c r="H3" s="204"/>
      <c r="I3" s="204"/>
      <c r="J3" s="205" t="s">
        <v>17</v>
      </c>
      <c r="K3" s="194"/>
      <c r="L3" s="197"/>
      <c r="M3" s="16"/>
    </row>
    <row r="4" spans="1:14" x14ac:dyDescent="0.25">
      <c r="A4" s="206"/>
      <c r="B4" s="203"/>
      <c r="C4" s="208"/>
      <c r="D4" s="203"/>
      <c r="E4" s="203"/>
      <c r="F4" s="203" t="s">
        <v>18</v>
      </c>
      <c r="G4" s="204" t="s">
        <v>19</v>
      </c>
      <c r="H4" s="204"/>
      <c r="I4" s="204"/>
      <c r="J4" s="205"/>
      <c r="K4" s="194"/>
      <c r="L4" s="197"/>
      <c r="M4" s="16"/>
    </row>
    <row r="5" spans="1:14" x14ac:dyDescent="0.25">
      <c r="A5" s="206"/>
      <c r="B5" s="203"/>
      <c r="C5" s="208"/>
      <c r="D5" s="203"/>
      <c r="E5" s="203"/>
      <c r="F5" s="203"/>
      <c r="G5" s="203" t="s">
        <v>20</v>
      </c>
      <c r="H5" s="203" t="s">
        <v>21</v>
      </c>
      <c r="I5" s="203" t="s">
        <v>22</v>
      </c>
      <c r="J5" s="205"/>
      <c r="K5" s="194"/>
      <c r="L5" s="197"/>
      <c r="M5" s="16"/>
    </row>
    <row r="6" spans="1:14" x14ac:dyDescent="0.25">
      <c r="A6" s="206"/>
      <c r="B6" s="203"/>
      <c r="C6" s="208"/>
      <c r="D6" s="203"/>
      <c r="E6" s="203"/>
      <c r="F6" s="203"/>
      <c r="G6" s="203"/>
      <c r="H6" s="203"/>
      <c r="I6" s="203"/>
      <c r="J6" s="205"/>
      <c r="K6" s="194"/>
      <c r="L6" s="197"/>
      <c r="M6" s="16"/>
    </row>
    <row r="7" spans="1:14" ht="45.75" customHeight="1" x14ac:dyDescent="0.25">
      <c r="A7" s="206"/>
      <c r="B7" s="203"/>
      <c r="C7" s="208"/>
      <c r="D7" s="203"/>
      <c r="E7" s="203"/>
      <c r="F7" s="203"/>
      <c r="G7" s="203"/>
      <c r="H7" s="203"/>
      <c r="I7" s="203"/>
      <c r="J7" s="205"/>
      <c r="K7" s="195"/>
      <c r="L7" s="198"/>
      <c r="M7" s="16"/>
      <c r="N7" s="20" t="s">
        <v>74</v>
      </c>
    </row>
    <row r="8" spans="1:14" x14ac:dyDescent="0.25">
      <c r="A8" s="199" t="s">
        <v>23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7"/>
    </row>
    <row r="9" spans="1:14" ht="15.75" customHeight="1" x14ac:dyDescent="0.25">
      <c r="A9" s="200" t="s">
        <v>26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2"/>
      <c r="M9" s="17"/>
    </row>
    <row r="10" spans="1:14" x14ac:dyDescent="0.25">
      <c r="A10" s="9"/>
      <c r="B10" s="9"/>
      <c r="C10" s="10"/>
      <c r="D10" s="9"/>
      <c r="E10" s="9"/>
      <c r="F10" s="9"/>
      <c r="G10" s="9"/>
      <c r="H10" s="9"/>
      <c r="I10" s="9"/>
      <c r="J10" s="11"/>
      <c r="K10" s="9"/>
      <c r="L10" s="9"/>
      <c r="M10" s="18"/>
    </row>
    <row r="11" spans="1:14" x14ac:dyDescent="0.25">
      <c r="A11" s="9"/>
      <c r="B11" s="9"/>
      <c r="C11" s="10"/>
      <c r="D11" s="9"/>
      <c r="E11" s="9"/>
      <c r="F11" s="9"/>
      <c r="G11" s="9"/>
      <c r="H11" s="9"/>
      <c r="I11" s="9"/>
      <c r="J11" s="11"/>
      <c r="K11" s="9"/>
      <c r="L11" s="9"/>
      <c r="M11" s="18"/>
    </row>
    <row r="12" spans="1:14" x14ac:dyDescent="0.25">
      <c r="A12" s="9"/>
      <c r="B12" s="9"/>
      <c r="C12" s="10"/>
      <c r="D12" s="9"/>
      <c r="E12" s="9"/>
      <c r="F12" s="9"/>
      <c r="G12" s="9"/>
      <c r="H12" s="9"/>
      <c r="I12" s="9"/>
      <c r="J12" s="11"/>
      <c r="K12" s="9"/>
      <c r="L12" s="9"/>
      <c r="M12" s="18"/>
    </row>
    <row r="13" spans="1:14" x14ac:dyDescent="0.25">
      <c r="A13" s="9"/>
      <c r="B13" s="9"/>
      <c r="C13" s="10"/>
      <c r="D13" s="9"/>
      <c r="E13" s="9"/>
      <c r="F13" s="9"/>
      <c r="G13" s="9"/>
      <c r="H13" s="9"/>
      <c r="I13" s="9"/>
      <c r="J13" s="9"/>
      <c r="K13" s="9"/>
      <c r="L13" s="9"/>
      <c r="M13" s="18"/>
    </row>
    <row r="14" spans="1:14" x14ac:dyDescent="0.25">
      <c r="A14" s="9"/>
      <c r="B14" s="9"/>
      <c r="C14" s="10"/>
      <c r="D14" s="9"/>
      <c r="E14" s="9"/>
      <c r="F14" s="9"/>
      <c r="G14" s="9"/>
      <c r="H14" s="9"/>
      <c r="I14" s="9"/>
      <c r="J14" s="9"/>
      <c r="K14" s="9"/>
      <c r="L14" s="9"/>
      <c r="M14" s="18"/>
    </row>
    <row r="15" spans="1:14" x14ac:dyDescent="0.25">
      <c r="A15" s="9"/>
      <c r="B15" s="9"/>
      <c r="C15" s="10"/>
      <c r="D15" s="9"/>
      <c r="E15" s="9"/>
      <c r="F15" s="9"/>
      <c r="G15" s="9"/>
      <c r="H15" s="9"/>
      <c r="I15" s="9"/>
      <c r="J15" s="9"/>
      <c r="K15" s="9"/>
      <c r="L15" s="9"/>
      <c r="M15" s="18"/>
    </row>
    <row r="16" spans="1:14" x14ac:dyDescent="0.25">
      <c r="A16" s="199" t="s">
        <v>27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7"/>
    </row>
    <row r="17" spans="1:14" ht="15.75" x14ac:dyDescent="0.3">
      <c r="A17" s="14" t="str">
        <f>INDEX('Перелік ОКВВ'!A$7:A$22,MATCH($C17,'Перелік ОКВВ'!$C$7:$C$22,0),0)</f>
        <v>КВВ4</v>
      </c>
      <c r="B17" s="14" t="str">
        <f>INDEX('Перелік ОКВВ'!B$7:B$22,MATCH($C17,'Перелік ОКВВ'!$C$7:$C$22,0),0)</f>
        <v>З</v>
      </c>
      <c r="C17" s="12" t="s">
        <v>39</v>
      </c>
      <c r="D17" s="14">
        <f>INDEX('Перелік ОКВВ'!D$7:D$22,MATCH($C17,'Перелік ОКВВ'!$C$7:$C$22,0),0)</f>
        <v>5</v>
      </c>
      <c r="E17" s="14">
        <f>INDEX('Перелік ОКВВ'!E$7:E$22,MATCH($C17,'Перелік ОКВВ'!$C$7:$C$22,0),0)</f>
        <v>150</v>
      </c>
      <c r="F17" s="14">
        <f>INDEX('Перелік ОКВВ'!F$7:F$22,MATCH($C17,'Перелік ОКВВ'!$C$7:$C$22,0),0)</f>
        <v>56</v>
      </c>
      <c r="G17" s="14">
        <f>INDEX('Перелік ОКВВ'!G$7:G$22,MATCH($C17,'Перелік ОКВВ'!$C$7:$C$22,0),0)</f>
        <v>28</v>
      </c>
      <c r="H17" s="14">
        <f>INDEX('Перелік ОКВВ'!H$7:H$22,MATCH($C17,'Перелік ОКВВ'!$C$7:$C$22,0),0)</f>
        <v>0</v>
      </c>
      <c r="I17" s="14">
        <f>INDEX('Перелік ОКВВ'!I$7:I$22,MATCH($C17,'Перелік ОКВВ'!$C$7:$C$22,0),0)</f>
        <v>28</v>
      </c>
      <c r="J17" s="14">
        <f>INDEX('Перелік ОКВВ'!J$7:J$22,MATCH($C17,'Перелік ОКВВ'!$C$7:$C$22,0),0)</f>
        <v>94</v>
      </c>
      <c r="K17" s="14" t="str">
        <f>INDEX('Перелік ОКВВ'!K$7:K$22,MATCH($C17,'Перелік ОКВВ'!$C$7:$C$22,0),0)</f>
        <v>Іванов І.І.</v>
      </c>
      <c r="L17" s="14" t="str">
        <f>INDEX('Перелік ОКВВ'!L$7:L$22,MATCH($C17,'Перелік ОКВВ'!$C$7:$C$22,0),0)</f>
        <v>КАФ1</v>
      </c>
      <c r="M17" s="19"/>
      <c r="N17" s="13" t="str">
        <f>IF(OR(SUMPRODUCT(--EXACT('Курс 1'!$A$1:'Курс 1'!$A$28,$A17))&gt;0,SUMPRODUCT(--EXACT('Курс 2'!$A$1:'Курс 2'!$A$30,$A17))&gt;1),"Була обрана раніше!","OK!")</f>
        <v>OK!</v>
      </c>
    </row>
    <row r="18" spans="1:14" ht="15.75" x14ac:dyDescent="0.3">
      <c r="A18" s="14" t="str">
        <f>INDEX('Перелік ОКВВ'!A$7:A$22,MATCH($C18,'Перелік ОКВВ'!$C$7:$C$22,0),0)</f>
        <v>КВВ5</v>
      </c>
      <c r="B18" s="14" t="str">
        <f>INDEX('Перелік ОКВВ'!B$7:B$22,MATCH($C18,'Перелік ОКВВ'!$C$7:$C$22,0),0)</f>
        <v>З</v>
      </c>
      <c r="C18" s="12" t="s">
        <v>40</v>
      </c>
      <c r="D18" s="14">
        <f>INDEX('Перелік ОКВВ'!D$7:D$22,MATCH($C18,'Перелік ОКВВ'!$C$7:$C$22,0),0)</f>
        <v>5</v>
      </c>
      <c r="E18" s="14">
        <f>INDEX('Перелік ОКВВ'!E$7:E$22,MATCH($C18,'Перелік ОКВВ'!$C$7:$C$22,0),0)</f>
        <v>150</v>
      </c>
      <c r="F18" s="14">
        <f>INDEX('Перелік ОКВВ'!F$7:F$22,MATCH($C18,'Перелік ОКВВ'!$C$7:$C$22,0),0)</f>
        <v>56</v>
      </c>
      <c r="G18" s="14">
        <f>INDEX('Перелік ОКВВ'!G$7:G$22,MATCH($C18,'Перелік ОКВВ'!$C$7:$C$22,0),0)</f>
        <v>28</v>
      </c>
      <c r="H18" s="14">
        <f>INDEX('Перелік ОКВВ'!H$7:H$22,MATCH($C18,'Перелік ОКВВ'!$C$7:$C$22,0),0)</f>
        <v>28</v>
      </c>
      <c r="I18" s="14">
        <f>INDEX('Перелік ОКВВ'!I$7:I$22,MATCH($C18,'Перелік ОКВВ'!$C$7:$C$22,0),0)</f>
        <v>0</v>
      </c>
      <c r="J18" s="14">
        <f>INDEX('Перелік ОКВВ'!J$7:J$22,MATCH($C18,'Перелік ОКВВ'!$C$7:$C$22,0),0)</f>
        <v>94</v>
      </c>
      <c r="K18" s="14" t="str">
        <f>INDEX('Перелік ОКВВ'!K$7:K$22,MATCH($C18,'Перелік ОКВВ'!$C$7:$C$22,0),0)</f>
        <v>Петров П.П.</v>
      </c>
      <c r="L18" s="14" t="str">
        <f>INDEX('Перелік ОКВВ'!L$7:L$22,MATCH($C18,'Перелік ОКВВ'!$C$7:$C$22,0),0)</f>
        <v>КАФ2</v>
      </c>
      <c r="M18" s="19"/>
      <c r="N18" s="13" t="str">
        <f>IF(OR(SUMPRODUCT(--EXACT('Курс 1'!$A$1:'Курс 1'!$A$28,$A18))&gt;0,SUMPRODUCT(--EXACT('Курс 2'!$A$1:'Курс 2'!$A$30,$A18))&gt;1),"Була обрана раніше!","OK!")</f>
        <v>OK!</v>
      </c>
    </row>
    <row r="19" spans="1:14" x14ac:dyDescent="0.25">
      <c r="A19" s="199" t="s">
        <v>28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7"/>
    </row>
    <row r="20" spans="1:14" ht="15.75" customHeight="1" x14ac:dyDescent="0.25">
      <c r="A20" s="199" t="s">
        <v>26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7"/>
    </row>
    <row r="21" spans="1:14" x14ac:dyDescent="0.25">
      <c r="A21" s="9"/>
      <c r="B21" s="9"/>
      <c r="C21" s="10"/>
      <c r="D21" s="9"/>
      <c r="E21" s="9"/>
      <c r="F21" s="9"/>
      <c r="G21" s="9"/>
      <c r="H21" s="9"/>
      <c r="I21" s="9"/>
      <c r="J21" s="9"/>
      <c r="K21" s="9"/>
      <c r="L21" s="9"/>
      <c r="M21" s="18"/>
    </row>
    <row r="22" spans="1:14" x14ac:dyDescent="0.25">
      <c r="A22" s="9"/>
      <c r="B22" s="9"/>
      <c r="C22" s="10"/>
      <c r="D22" s="9"/>
      <c r="E22" s="9"/>
      <c r="F22" s="9"/>
      <c r="G22" s="9"/>
      <c r="H22" s="9"/>
      <c r="I22" s="9"/>
      <c r="J22" s="9"/>
      <c r="K22" s="9"/>
      <c r="L22" s="9"/>
      <c r="M22" s="18"/>
    </row>
    <row r="23" spans="1:14" x14ac:dyDescent="0.25">
      <c r="A23" s="9"/>
      <c r="B23" s="9"/>
      <c r="C23" s="10"/>
      <c r="D23" s="9"/>
      <c r="E23" s="9"/>
      <c r="F23" s="9"/>
      <c r="G23" s="9"/>
      <c r="H23" s="9"/>
      <c r="I23" s="9"/>
      <c r="J23" s="9"/>
      <c r="K23" s="9"/>
      <c r="L23" s="9"/>
      <c r="M23" s="18"/>
    </row>
    <row r="24" spans="1:14" x14ac:dyDescent="0.25">
      <c r="A24" s="9"/>
      <c r="B24" s="9"/>
      <c r="C24" s="10"/>
      <c r="D24" s="9"/>
      <c r="E24" s="9"/>
      <c r="F24" s="9"/>
      <c r="G24" s="9"/>
      <c r="H24" s="9"/>
      <c r="I24" s="9"/>
      <c r="J24" s="9"/>
      <c r="K24" s="9"/>
      <c r="L24" s="9"/>
      <c r="M24" s="18"/>
    </row>
    <row r="25" spans="1:14" x14ac:dyDescent="0.25">
      <c r="A25" s="9"/>
      <c r="B25" s="9"/>
      <c r="C25" s="10"/>
      <c r="D25" s="9"/>
      <c r="E25" s="9"/>
      <c r="F25" s="9"/>
      <c r="G25" s="9"/>
      <c r="H25" s="9"/>
      <c r="I25" s="9"/>
      <c r="J25" s="9"/>
      <c r="K25" s="9"/>
      <c r="L25" s="9"/>
      <c r="M25" s="18"/>
    </row>
    <row r="26" spans="1:14" x14ac:dyDescent="0.25">
      <c r="A26" s="9"/>
      <c r="B26" s="9"/>
      <c r="C26" s="10"/>
      <c r="D26" s="9"/>
      <c r="E26" s="9"/>
      <c r="F26" s="9"/>
      <c r="G26" s="9"/>
      <c r="H26" s="9"/>
      <c r="I26" s="9"/>
      <c r="J26" s="9"/>
      <c r="K26" s="9"/>
      <c r="L26" s="9"/>
      <c r="M26" s="18"/>
    </row>
    <row r="27" spans="1:14" x14ac:dyDescent="0.25">
      <c r="A27" s="199" t="s">
        <v>27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7"/>
    </row>
    <row r="28" spans="1:14" ht="15.75" x14ac:dyDescent="0.3">
      <c r="A28" s="14" t="str">
        <f>INDEX('Перелік ОКВВ'!A$7:A$22,MATCH($C28,'Перелік ОКВВ'!$C$7:$C$22,0),0)</f>
        <v>КВВ6</v>
      </c>
      <c r="B28" s="14" t="str">
        <f>INDEX('Перелік ОКВВ'!B$7:B$22,MATCH($C28,'Перелік ОКВВ'!$C$7:$C$22,0),0)</f>
        <v>З</v>
      </c>
      <c r="C28" s="12" t="s">
        <v>41</v>
      </c>
      <c r="D28" s="14">
        <f>INDEX('Перелік ОКВВ'!D$7:D$22,MATCH($C28,'Перелік ОКВВ'!$C$7:$C$22,0),0)</f>
        <v>5</v>
      </c>
      <c r="E28" s="14">
        <f>INDEX('Перелік ОКВВ'!E$7:E$22,MATCH($C28,'Перелік ОКВВ'!$C$7:$C$22,0),0)</f>
        <v>150</v>
      </c>
      <c r="F28" s="14">
        <f>INDEX('Перелік ОКВВ'!F$7:F$22,MATCH($C28,'Перелік ОКВВ'!$C$7:$C$22,0),0)</f>
        <v>56</v>
      </c>
      <c r="G28" s="14">
        <f>INDEX('Перелік ОКВВ'!G$7:G$22,MATCH($C28,'Перелік ОКВВ'!$C$7:$C$22,0),0)</f>
        <v>28</v>
      </c>
      <c r="H28" s="14">
        <f>INDEX('Перелік ОКВВ'!H$7:H$22,MATCH($C28,'Перелік ОКВВ'!$C$7:$C$22,0),0)</f>
        <v>28</v>
      </c>
      <c r="I28" s="14">
        <f>INDEX('Перелік ОКВВ'!I$7:I$22,MATCH($C28,'Перелік ОКВВ'!$C$7:$C$22,0),0)</f>
        <v>0</v>
      </c>
      <c r="J28" s="14">
        <f>INDEX('Перелік ОКВВ'!J$7:J$22,MATCH($C28,'Перелік ОКВВ'!$C$7:$C$22,0),0)</f>
        <v>94</v>
      </c>
      <c r="K28" s="14" t="str">
        <f>INDEX('Перелік ОКВВ'!K$7:K$22,MATCH($C28,'Перелік ОКВВ'!$C$7:$C$22,0),0)</f>
        <v>Сидоров С.С.</v>
      </c>
      <c r="L28" s="14" t="str">
        <f>INDEX('Перелік ОКВВ'!L$7:L$22,MATCH($C28,'Перелік ОКВВ'!$C$7:$C$22,0),0)</f>
        <v>КАФ3</v>
      </c>
      <c r="M28" s="19"/>
      <c r="N28" s="13" t="str">
        <f>IF(OR(SUMPRODUCT(--EXACT('Курс 1'!$A$1:'Курс 1'!$A$28,$A28))&gt;0,SUMPRODUCT(--EXACT('Курс 2'!$A$1:'Курс 2'!$A$30,$A28))&gt;1),"Була обрана раніше!","OK!")</f>
        <v>OK!</v>
      </c>
    </row>
    <row r="29" spans="1:14" ht="15.75" x14ac:dyDescent="0.3">
      <c r="A29" s="14" t="str">
        <f>INDEX('Перелік ОКВВ'!A$7:A$22,MATCH($C29,'Перелік ОКВВ'!$C$7:$C$22,0),0)</f>
        <v>КВВ7</v>
      </c>
      <c r="B29" s="14" t="str">
        <f>INDEX('Перелік ОКВВ'!B$7:B$22,MATCH($C29,'Перелік ОКВВ'!$C$7:$C$22,0),0)</f>
        <v>З</v>
      </c>
      <c r="C29" s="12" t="s">
        <v>42</v>
      </c>
      <c r="D29" s="14">
        <f>INDEX('Перелік ОКВВ'!D$7:D$22,MATCH($C29,'Перелік ОКВВ'!$C$7:$C$22,0),0)</f>
        <v>5</v>
      </c>
      <c r="E29" s="14">
        <f>INDEX('Перелік ОКВВ'!E$7:E$22,MATCH($C29,'Перелік ОКВВ'!$C$7:$C$22,0),0)</f>
        <v>150</v>
      </c>
      <c r="F29" s="14">
        <f>INDEX('Перелік ОКВВ'!F$7:F$22,MATCH($C29,'Перелік ОКВВ'!$C$7:$C$22,0),0)</f>
        <v>56</v>
      </c>
      <c r="G29" s="14">
        <f>INDEX('Перелік ОКВВ'!G$7:G$22,MATCH($C29,'Перелік ОКВВ'!$C$7:$C$22,0),0)</f>
        <v>28</v>
      </c>
      <c r="H29" s="14">
        <f>INDEX('Перелік ОКВВ'!H$7:H$22,MATCH($C29,'Перелік ОКВВ'!$C$7:$C$22,0),0)</f>
        <v>28</v>
      </c>
      <c r="I29" s="14">
        <f>INDEX('Перелік ОКВВ'!I$7:I$22,MATCH($C29,'Перелік ОКВВ'!$C$7:$C$22,0),0)</f>
        <v>0</v>
      </c>
      <c r="J29" s="14">
        <f>INDEX('Перелік ОКВВ'!J$7:J$22,MATCH($C29,'Перелік ОКВВ'!$C$7:$C$22,0),0)</f>
        <v>94</v>
      </c>
      <c r="K29" s="14" t="str">
        <f>INDEX('Перелік ОКВВ'!K$7:K$22,MATCH($C29,'Перелік ОКВВ'!$C$7:$C$22,0),0)</f>
        <v>Іванов І.І.</v>
      </c>
      <c r="L29" s="14" t="str">
        <f>INDEX('Перелік ОКВВ'!L$7:L$22,MATCH($C29,'Перелік ОКВВ'!$C$7:$C$22,0),0)</f>
        <v>КАФ1</v>
      </c>
      <c r="M29" s="19"/>
      <c r="N29" s="13" t="str">
        <f>IF(OR(SUMPRODUCT(--EXACT('Курс 1'!$A$1:'Курс 1'!$A$28,$A29))&gt;0,SUMPRODUCT(--EXACT('Курс 2'!$A$1:'Курс 2'!$A$30,$A29))&gt;1),"Була обрана раніше!","OK!")</f>
        <v>OK!</v>
      </c>
    </row>
    <row r="31" spans="1:14" x14ac:dyDescent="0.25">
      <c r="A31" s="212" t="s">
        <v>77</v>
      </c>
      <c r="B31" s="213"/>
      <c r="C31" s="213"/>
      <c r="D31" s="212" t="s">
        <v>78</v>
      </c>
      <c r="E31" s="213"/>
      <c r="F31" s="214"/>
      <c r="G31" s="215"/>
      <c r="H31" s="215"/>
      <c r="I31" s="215"/>
      <c r="J31" s="23"/>
      <c r="K31" s="24"/>
      <c r="L31" s="23"/>
      <c r="M31" s="2"/>
    </row>
    <row r="32" spans="1:14" x14ac:dyDescent="0.25">
      <c r="F32" s="210" t="s">
        <v>80</v>
      </c>
      <c r="G32" s="211"/>
      <c r="H32" s="211"/>
      <c r="I32" s="211"/>
      <c r="K32" s="25" t="s">
        <v>81</v>
      </c>
    </row>
    <row r="33" spans="4:11" x14ac:dyDescent="0.25">
      <c r="D33" s="212" t="s">
        <v>159</v>
      </c>
      <c r="E33" s="213"/>
      <c r="F33" s="214"/>
      <c r="G33" s="215"/>
      <c r="H33" s="215"/>
      <c r="I33" s="215"/>
      <c r="J33" s="23"/>
      <c r="K33" s="24"/>
    </row>
    <row r="34" spans="4:11" x14ac:dyDescent="0.25">
      <c r="F34" s="210" t="s">
        <v>80</v>
      </c>
      <c r="G34" s="211"/>
      <c r="H34" s="211"/>
      <c r="I34" s="211"/>
      <c r="K34" s="25" t="s">
        <v>81</v>
      </c>
    </row>
  </sheetData>
  <mergeCells count="29">
    <mergeCell ref="F32:I32"/>
    <mergeCell ref="D33:E33"/>
    <mergeCell ref="F33:I33"/>
    <mergeCell ref="F34:I34"/>
    <mergeCell ref="A1:L1"/>
    <mergeCell ref="A2:A7"/>
    <mergeCell ref="B2:B7"/>
    <mergeCell ref="C2:C7"/>
    <mergeCell ref="D2:D7"/>
    <mergeCell ref="E2:J2"/>
    <mergeCell ref="K2:K7"/>
    <mergeCell ref="L2:L7"/>
    <mergeCell ref="E3:E7"/>
    <mergeCell ref="F3:I3"/>
    <mergeCell ref="J3:J7"/>
    <mergeCell ref="F4:F7"/>
    <mergeCell ref="G4:I4"/>
    <mergeCell ref="G5:G7"/>
    <mergeCell ref="H5:H7"/>
    <mergeCell ref="I5:I7"/>
    <mergeCell ref="A8:L8"/>
    <mergeCell ref="A31:C31"/>
    <mergeCell ref="D31:E31"/>
    <mergeCell ref="F31:I31"/>
    <mergeCell ref="A9:L9"/>
    <mergeCell ref="A16:L16"/>
    <mergeCell ref="A19:L19"/>
    <mergeCell ref="A20:L20"/>
    <mergeCell ref="A27:L27"/>
  </mergeCells>
  <conditionalFormatting sqref="C17">
    <cfRule type="duplicateValues" dxfId="20" priority="7"/>
  </conditionalFormatting>
  <conditionalFormatting sqref="C18">
    <cfRule type="duplicateValues" dxfId="19" priority="6"/>
  </conditionalFormatting>
  <conditionalFormatting sqref="C17:C18 C28:C29">
    <cfRule type="duplicateValues" dxfId="18" priority="5"/>
  </conditionalFormatting>
  <conditionalFormatting sqref="C28">
    <cfRule type="duplicateValues" dxfId="17" priority="4"/>
  </conditionalFormatting>
  <conditionalFormatting sqref="C29">
    <cfRule type="duplicateValues" dxfId="16" priority="3"/>
  </conditionalFormatting>
  <conditionalFormatting sqref="N17:N18 N28:N29">
    <cfRule type="cellIs" dxfId="15" priority="1" operator="equal">
      <formula>"Була обрана раніше!"</formula>
    </cfRule>
    <cfRule type="cellIs" dxfId="14" priority="2" operator="equal">
      <formula>"OK!"</formula>
    </cfRule>
  </conditionalFormatting>
  <pageMargins left="0.31496062992125984" right="0.31496062992125984" top="0.55118110236220474" bottom="0.35433070866141736" header="0.31496062992125984" footer="0.31496062992125984"/>
  <pageSetup paperSize="9" orientation="landscape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'Перелік ОКВВ'!$C$7:$C$22</xm:f>
          </x14:formula1>
          <xm:sqref>C17:C18 C28:C29</xm:sqref>
        </x14:dataValidation>
        <x14:dataValidation type="list" allowBlank="1" showInputMessage="1" showErrorMessage="1">
          <x14:formula1>
            <xm:f>Довідник!$A$2:$A$6</xm:f>
          </x14:formula1>
          <xm:sqref>B10:B15 B21:B26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N34"/>
  <sheetViews>
    <sheetView view="pageBreakPreview" zoomScale="60" zoomScaleNormal="100" workbookViewId="0">
      <selection activeCell="D33" sqref="D33:E33"/>
    </sheetView>
  </sheetViews>
  <sheetFormatPr defaultRowHeight="15" x14ac:dyDescent="0.25"/>
  <cols>
    <col min="1" max="1" width="6.140625" style="1" customWidth="1"/>
    <col min="2" max="2" width="5.28515625" style="1" customWidth="1"/>
    <col min="3" max="3" width="40.7109375" style="1" customWidth="1"/>
    <col min="4" max="4" width="6.7109375" style="1" customWidth="1"/>
    <col min="5" max="5" width="8.28515625" style="1" customWidth="1"/>
    <col min="6" max="6" width="7.28515625" style="1" customWidth="1"/>
    <col min="7" max="7" width="6.85546875" style="1" customWidth="1"/>
    <col min="8" max="8" width="7.7109375" style="1" customWidth="1"/>
    <col min="9" max="9" width="4.85546875" style="1" customWidth="1"/>
    <col min="10" max="10" width="6" style="1" customWidth="1"/>
    <col min="11" max="11" width="22.28515625" style="1" customWidth="1"/>
    <col min="12" max="12" width="12.7109375" style="1" customWidth="1"/>
    <col min="13" max="13" width="4.42578125" style="1" customWidth="1"/>
    <col min="14" max="14" width="19.140625" style="1" bestFit="1" customWidth="1"/>
    <col min="15" max="16384" width="9.140625" style="1"/>
  </cols>
  <sheetData>
    <row r="1" spans="1:14" ht="15.75" x14ac:dyDescent="0.25">
      <c r="A1" s="192" t="s">
        <v>75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5"/>
    </row>
    <row r="2" spans="1:14" ht="19.5" customHeight="1" x14ac:dyDescent="0.25">
      <c r="A2" s="206" t="s">
        <v>10</v>
      </c>
      <c r="B2" s="203" t="s">
        <v>11</v>
      </c>
      <c r="C2" s="207" t="s">
        <v>12</v>
      </c>
      <c r="D2" s="203" t="s">
        <v>13</v>
      </c>
      <c r="E2" s="204" t="s">
        <v>14</v>
      </c>
      <c r="F2" s="204"/>
      <c r="G2" s="204"/>
      <c r="H2" s="204"/>
      <c r="I2" s="204"/>
      <c r="J2" s="209"/>
      <c r="K2" s="193" t="s">
        <v>25</v>
      </c>
      <c r="L2" s="196" t="s">
        <v>29</v>
      </c>
      <c r="M2" s="16"/>
    </row>
    <row r="3" spans="1:14" x14ac:dyDescent="0.25">
      <c r="A3" s="206"/>
      <c r="B3" s="203"/>
      <c r="C3" s="208"/>
      <c r="D3" s="203"/>
      <c r="E3" s="203" t="s">
        <v>15</v>
      </c>
      <c r="F3" s="204" t="s">
        <v>16</v>
      </c>
      <c r="G3" s="204"/>
      <c r="H3" s="204"/>
      <c r="I3" s="204"/>
      <c r="J3" s="205" t="s">
        <v>17</v>
      </c>
      <c r="K3" s="194"/>
      <c r="L3" s="197"/>
      <c r="M3" s="16"/>
    </row>
    <row r="4" spans="1:14" x14ac:dyDescent="0.25">
      <c r="A4" s="206"/>
      <c r="B4" s="203"/>
      <c r="C4" s="208"/>
      <c r="D4" s="203"/>
      <c r="E4" s="203"/>
      <c r="F4" s="203" t="s">
        <v>18</v>
      </c>
      <c r="G4" s="204" t="s">
        <v>19</v>
      </c>
      <c r="H4" s="204"/>
      <c r="I4" s="204"/>
      <c r="J4" s="205"/>
      <c r="K4" s="194"/>
      <c r="L4" s="197"/>
      <c r="M4" s="16"/>
    </row>
    <row r="5" spans="1:14" x14ac:dyDescent="0.25">
      <c r="A5" s="206"/>
      <c r="B5" s="203"/>
      <c r="C5" s="208"/>
      <c r="D5" s="203"/>
      <c r="E5" s="203"/>
      <c r="F5" s="203"/>
      <c r="G5" s="203" t="s">
        <v>20</v>
      </c>
      <c r="H5" s="203" t="s">
        <v>21</v>
      </c>
      <c r="I5" s="203" t="s">
        <v>22</v>
      </c>
      <c r="J5" s="205"/>
      <c r="K5" s="194"/>
      <c r="L5" s="197"/>
      <c r="M5" s="16"/>
    </row>
    <row r="6" spans="1:14" x14ac:dyDescent="0.25">
      <c r="A6" s="206"/>
      <c r="B6" s="203"/>
      <c r="C6" s="208"/>
      <c r="D6" s="203"/>
      <c r="E6" s="203"/>
      <c r="F6" s="203"/>
      <c r="G6" s="203"/>
      <c r="H6" s="203"/>
      <c r="I6" s="203"/>
      <c r="J6" s="205"/>
      <c r="K6" s="194"/>
      <c r="L6" s="197"/>
      <c r="M6" s="16"/>
    </row>
    <row r="7" spans="1:14" ht="45.75" customHeight="1" x14ac:dyDescent="0.25">
      <c r="A7" s="206"/>
      <c r="B7" s="203"/>
      <c r="C7" s="208"/>
      <c r="D7" s="203"/>
      <c r="E7" s="203"/>
      <c r="F7" s="203"/>
      <c r="G7" s="203"/>
      <c r="H7" s="203"/>
      <c r="I7" s="203"/>
      <c r="J7" s="205"/>
      <c r="K7" s="195"/>
      <c r="L7" s="198"/>
      <c r="M7" s="16"/>
      <c r="N7" s="20" t="s">
        <v>74</v>
      </c>
    </row>
    <row r="8" spans="1:14" x14ac:dyDescent="0.25">
      <c r="A8" s="199" t="s">
        <v>23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7"/>
    </row>
    <row r="9" spans="1:14" ht="15.75" customHeight="1" x14ac:dyDescent="0.25">
      <c r="A9" s="200" t="s">
        <v>26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2"/>
      <c r="M9" s="17"/>
    </row>
    <row r="10" spans="1:14" x14ac:dyDescent="0.25">
      <c r="A10" s="9"/>
      <c r="B10" s="9"/>
      <c r="C10" s="10"/>
      <c r="D10" s="9"/>
      <c r="E10" s="9"/>
      <c r="F10" s="9"/>
      <c r="G10" s="9"/>
      <c r="H10" s="9"/>
      <c r="I10" s="9"/>
      <c r="J10" s="11"/>
      <c r="K10" s="9"/>
      <c r="L10" s="9"/>
      <c r="M10" s="18"/>
    </row>
    <row r="11" spans="1:14" x14ac:dyDescent="0.25">
      <c r="A11" s="9"/>
      <c r="B11" s="9"/>
      <c r="C11" s="10"/>
      <c r="D11" s="9"/>
      <c r="E11" s="9"/>
      <c r="F11" s="9"/>
      <c r="G11" s="9"/>
      <c r="H11" s="9"/>
      <c r="I11" s="9"/>
      <c r="J11" s="11"/>
      <c r="K11" s="9"/>
      <c r="L11" s="9"/>
      <c r="M11" s="18"/>
    </row>
    <row r="12" spans="1:14" x14ac:dyDescent="0.25">
      <c r="A12" s="9"/>
      <c r="B12" s="9"/>
      <c r="C12" s="10"/>
      <c r="D12" s="9"/>
      <c r="E12" s="9"/>
      <c r="F12" s="9"/>
      <c r="G12" s="9"/>
      <c r="H12" s="9"/>
      <c r="I12" s="9"/>
      <c r="J12" s="11"/>
      <c r="K12" s="9"/>
      <c r="L12" s="9"/>
      <c r="M12" s="18"/>
    </row>
    <row r="13" spans="1:14" x14ac:dyDescent="0.25">
      <c r="A13" s="9"/>
      <c r="B13" s="9"/>
      <c r="C13" s="10"/>
      <c r="D13" s="9"/>
      <c r="E13" s="9"/>
      <c r="F13" s="9"/>
      <c r="G13" s="9"/>
      <c r="H13" s="9"/>
      <c r="I13" s="9"/>
      <c r="J13" s="9"/>
      <c r="K13" s="9"/>
      <c r="L13" s="9"/>
      <c r="M13" s="18"/>
    </row>
    <row r="14" spans="1:14" x14ac:dyDescent="0.25">
      <c r="A14" s="9"/>
      <c r="B14" s="9"/>
      <c r="C14" s="10"/>
      <c r="D14" s="9"/>
      <c r="E14" s="9"/>
      <c r="F14" s="9"/>
      <c r="G14" s="9"/>
      <c r="H14" s="9"/>
      <c r="I14" s="9"/>
      <c r="J14" s="9"/>
      <c r="K14" s="9"/>
      <c r="L14" s="9"/>
      <c r="M14" s="18"/>
    </row>
    <row r="15" spans="1:14" x14ac:dyDescent="0.25">
      <c r="A15" s="9"/>
      <c r="B15" s="9"/>
      <c r="C15" s="10"/>
      <c r="D15" s="9"/>
      <c r="E15" s="9"/>
      <c r="F15" s="9"/>
      <c r="G15" s="9"/>
      <c r="H15" s="9"/>
      <c r="I15" s="9"/>
      <c r="J15" s="9"/>
      <c r="K15" s="9"/>
      <c r="L15" s="9"/>
      <c r="M15" s="18"/>
    </row>
    <row r="16" spans="1:14" x14ac:dyDescent="0.25">
      <c r="A16" s="199" t="s">
        <v>27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7"/>
    </row>
    <row r="17" spans="1:14" ht="15.75" x14ac:dyDescent="0.3">
      <c r="A17" s="14" t="e">
        <f>INDEX('Перелік ОКВВ'!A$7:A$22,MATCH($C17,'Перелік ОКВВ'!$C$7:$C$22,0),0)</f>
        <v>#N/A</v>
      </c>
      <c r="B17" s="14" t="e">
        <f>INDEX('Перелік ОКВВ'!B$7:B$22,MATCH($C17,'Перелік ОКВВ'!$C$7:$C$22,0),0)</f>
        <v>#N/A</v>
      </c>
      <c r="C17" s="12"/>
      <c r="D17" s="14" t="e">
        <f>INDEX('Перелік ОКВВ'!D$7:D$22,MATCH($C17,'Перелік ОКВВ'!$C$7:$C$22,0),0)</f>
        <v>#N/A</v>
      </c>
      <c r="E17" s="14" t="e">
        <f>INDEX('Перелік ОКВВ'!E$7:E$22,MATCH($C17,'Перелік ОКВВ'!$C$7:$C$22,0),0)</f>
        <v>#N/A</v>
      </c>
      <c r="F17" s="14" t="e">
        <f>INDEX('Перелік ОКВВ'!F$7:F$22,MATCH($C17,'Перелік ОКВВ'!$C$7:$C$22,0),0)</f>
        <v>#N/A</v>
      </c>
      <c r="G17" s="14" t="e">
        <f>INDEX('Перелік ОКВВ'!G$7:G$22,MATCH($C17,'Перелік ОКВВ'!$C$7:$C$22,0),0)</f>
        <v>#N/A</v>
      </c>
      <c r="H17" s="14" t="e">
        <f>INDEX('Перелік ОКВВ'!H$7:H$22,MATCH($C17,'Перелік ОКВВ'!$C$7:$C$22,0),0)</f>
        <v>#N/A</v>
      </c>
      <c r="I17" s="14" t="e">
        <f>INDEX('Перелік ОКВВ'!I$7:I$22,MATCH($C17,'Перелік ОКВВ'!$C$7:$C$22,0),0)</f>
        <v>#N/A</v>
      </c>
      <c r="J17" s="14" t="e">
        <f>INDEX('Перелік ОКВВ'!J$7:J$22,MATCH($C17,'Перелік ОКВВ'!$C$7:$C$22,0),0)</f>
        <v>#N/A</v>
      </c>
      <c r="K17" s="14" t="e">
        <f>INDEX('Перелік ОКВВ'!K$7:K$22,MATCH($C17,'Перелік ОКВВ'!$C$7:$C$22,0),0)</f>
        <v>#N/A</v>
      </c>
      <c r="L17" s="14" t="e">
        <f>INDEX('Перелік ОКВВ'!L$7:L$22,MATCH($C17,'Перелік ОКВВ'!$C$7:$C$22,0),0)</f>
        <v>#N/A</v>
      </c>
      <c r="M17" s="19"/>
      <c r="N17" s="13" t="e">
        <f>IF(OR(SUMPRODUCT(--EXACT('Курс 1'!$A$1:'Курс 1'!$A$28,$A17))&gt;0,SUMPRODUCT(--EXACT('Курс 2'!$A$1:'Курс 2'!$A$30,$A17))&gt;0,SUMPRODUCT(--EXACT('Курс 3'!$A$1:'Курс 3'!$A$30,$A17))&gt;1),"Була обрана раніше!","OK!")</f>
        <v>#N/A</v>
      </c>
    </row>
    <row r="18" spans="1:14" ht="15.75" x14ac:dyDescent="0.3">
      <c r="A18" s="14" t="e">
        <f>INDEX('Перелік ОКВВ'!A$7:A$22,MATCH($C18,'Перелік ОКВВ'!$C$7:$C$22,0),0)</f>
        <v>#N/A</v>
      </c>
      <c r="B18" s="14" t="e">
        <f>INDEX('Перелік ОКВВ'!B$7:B$22,MATCH($C18,'Перелік ОКВВ'!$C$7:$C$22,0),0)</f>
        <v>#N/A</v>
      </c>
      <c r="C18" s="12"/>
      <c r="D18" s="14" t="e">
        <f>INDEX('Перелік ОКВВ'!D$7:D$22,MATCH($C18,'Перелік ОКВВ'!$C$7:$C$22,0),0)</f>
        <v>#N/A</v>
      </c>
      <c r="E18" s="14" t="e">
        <f>INDEX('Перелік ОКВВ'!E$7:E$22,MATCH($C18,'Перелік ОКВВ'!$C$7:$C$22,0),0)</f>
        <v>#N/A</v>
      </c>
      <c r="F18" s="14" t="e">
        <f>INDEX('Перелік ОКВВ'!F$7:F$22,MATCH($C18,'Перелік ОКВВ'!$C$7:$C$22,0),0)</f>
        <v>#N/A</v>
      </c>
      <c r="G18" s="14" t="e">
        <f>INDEX('Перелік ОКВВ'!G$7:G$22,MATCH($C18,'Перелік ОКВВ'!$C$7:$C$22,0),0)</f>
        <v>#N/A</v>
      </c>
      <c r="H18" s="14" t="e">
        <f>INDEX('Перелік ОКВВ'!H$7:H$22,MATCH($C18,'Перелік ОКВВ'!$C$7:$C$22,0),0)</f>
        <v>#N/A</v>
      </c>
      <c r="I18" s="14" t="e">
        <f>INDEX('Перелік ОКВВ'!I$7:I$22,MATCH($C18,'Перелік ОКВВ'!$C$7:$C$22,0),0)</f>
        <v>#N/A</v>
      </c>
      <c r="J18" s="14" t="e">
        <f>INDEX('Перелік ОКВВ'!J$7:J$22,MATCH($C18,'Перелік ОКВВ'!$C$7:$C$22,0),0)</f>
        <v>#N/A</v>
      </c>
      <c r="K18" s="14" t="e">
        <f>INDEX('Перелік ОКВВ'!K$7:K$22,MATCH($C18,'Перелік ОКВВ'!$C$7:$C$22,0),0)</f>
        <v>#N/A</v>
      </c>
      <c r="L18" s="14" t="e">
        <f>INDEX('Перелік ОКВВ'!L$7:L$22,MATCH($C18,'Перелік ОКВВ'!$C$7:$C$22,0),0)</f>
        <v>#N/A</v>
      </c>
      <c r="M18" s="19"/>
      <c r="N18" s="13" t="e">
        <f>IF(OR(SUMPRODUCT(--EXACT('Курс 1'!$A$1:'Курс 1'!$A$28,$A18))&gt;0,SUMPRODUCT(--EXACT('Курс 2'!$A$1:'Курс 2'!$A$30,$A18))&gt;0,SUMPRODUCT(--EXACT('Курс 3'!$A$1:'Курс 3'!$A$30,$A18))&gt;1),"Була обрана раніше!","OK!")</f>
        <v>#N/A</v>
      </c>
    </row>
    <row r="19" spans="1:14" x14ac:dyDescent="0.25">
      <c r="A19" s="199" t="s">
        <v>28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7"/>
    </row>
    <row r="20" spans="1:14" ht="15.75" customHeight="1" x14ac:dyDescent="0.25">
      <c r="A20" s="199" t="s">
        <v>26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7"/>
    </row>
    <row r="21" spans="1:14" x14ac:dyDescent="0.25">
      <c r="A21" s="9"/>
      <c r="B21" s="9"/>
      <c r="C21" s="10"/>
      <c r="D21" s="9"/>
      <c r="E21" s="9"/>
      <c r="F21" s="9"/>
      <c r="G21" s="9"/>
      <c r="H21" s="9"/>
      <c r="I21" s="9"/>
      <c r="J21" s="9"/>
      <c r="K21" s="9"/>
      <c r="L21" s="9"/>
      <c r="M21" s="18"/>
    </row>
    <row r="22" spans="1:14" x14ac:dyDescent="0.25">
      <c r="A22" s="9"/>
      <c r="B22" s="9"/>
      <c r="C22" s="10"/>
      <c r="D22" s="9"/>
      <c r="E22" s="9"/>
      <c r="F22" s="9"/>
      <c r="G22" s="9"/>
      <c r="H22" s="9"/>
      <c r="I22" s="9"/>
      <c r="J22" s="9"/>
      <c r="K22" s="9"/>
      <c r="L22" s="9"/>
      <c r="M22" s="18"/>
    </row>
    <row r="23" spans="1:14" x14ac:dyDescent="0.25">
      <c r="A23" s="9"/>
      <c r="B23" s="9"/>
      <c r="C23" s="10"/>
      <c r="D23" s="9"/>
      <c r="E23" s="9"/>
      <c r="F23" s="9"/>
      <c r="G23" s="9"/>
      <c r="H23" s="9"/>
      <c r="I23" s="9"/>
      <c r="J23" s="9"/>
      <c r="K23" s="9"/>
      <c r="L23" s="9"/>
      <c r="M23" s="18"/>
    </row>
    <row r="24" spans="1:14" x14ac:dyDescent="0.25">
      <c r="A24" s="9"/>
      <c r="B24" s="9"/>
      <c r="C24" s="10"/>
      <c r="D24" s="9"/>
      <c r="E24" s="9"/>
      <c r="F24" s="9"/>
      <c r="G24" s="9"/>
      <c r="H24" s="9"/>
      <c r="I24" s="9"/>
      <c r="J24" s="9"/>
      <c r="K24" s="9"/>
      <c r="L24" s="9"/>
      <c r="M24" s="18"/>
    </row>
    <row r="25" spans="1:14" x14ac:dyDescent="0.25">
      <c r="A25" s="9"/>
      <c r="B25" s="9"/>
      <c r="C25" s="10"/>
      <c r="D25" s="9"/>
      <c r="E25" s="9"/>
      <c r="F25" s="9"/>
      <c r="G25" s="9"/>
      <c r="H25" s="9"/>
      <c r="I25" s="9"/>
      <c r="J25" s="9"/>
      <c r="K25" s="9"/>
      <c r="L25" s="9"/>
      <c r="M25" s="18"/>
    </row>
    <row r="26" spans="1:14" x14ac:dyDescent="0.25">
      <c r="A26" s="9"/>
      <c r="B26" s="9"/>
      <c r="C26" s="10"/>
      <c r="D26" s="9"/>
      <c r="E26" s="9"/>
      <c r="F26" s="9"/>
      <c r="G26" s="9"/>
      <c r="H26" s="9"/>
      <c r="I26" s="9"/>
      <c r="J26" s="9"/>
      <c r="K26" s="9"/>
      <c r="L26" s="9"/>
      <c r="M26" s="18"/>
    </row>
    <row r="27" spans="1:14" x14ac:dyDescent="0.25">
      <c r="A27" s="199" t="s">
        <v>27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7"/>
    </row>
    <row r="28" spans="1:14" ht="15.75" x14ac:dyDescent="0.3">
      <c r="A28" s="14" t="e">
        <f>INDEX('Перелік ОКВВ'!A$7:A$22,MATCH($C28,'Перелік ОКВВ'!$C$7:$C$22,0),0)</f>
        <v>#N/A</v>
      </c>
      <c r="B28" s="14" t="e">
        <f>INDEX('Перелік ОКВВ'!B$7:B$22,MATCH($C28,'Перелік ОКВВ'!$C$7:$C$22,0),0)</f>
        <v>#N/A</v>
      </c>
      <c r="C28" s="12"/>
      <c r="D28" s="14" t="e">
        <f>INDEX('Перелік ОКВВ'!D$7:D$22,MATCH($C28,'Перелік ОКВВ'!$C$7:$C$22,0),0)</f>
        <v>#N/A</v>
      </c>
      <c r="E28" s="14" t="e">
        <f>INDEX('Перелік ОКВВ'!E$7:E$22,MATCH($C28,'Перелік ОКВВ'!$C$7:$C$22,0),0)</f>
        <v>#N/A</v>
      </c>
      <c r="F28" s="14" t="e">
        <f>INDEX('Перелік ОКВВ'!F$7:F$22,MATCH($C28,'Перелік ОКВВ'!$C$7:$C$22,0),0)</f>
        <v>#N/A</v>
      </c>
      <c r="G28" s="14" t="e">
        <f>INDEX('Перелік ОКВВ'!G$7:G$22,MATCH($C28,'Перелік ОКВВ'!$C$7:$C$22,0),0)</f>
        <v>#N/A</v>
      </c>
      <c r="H28" s="14" t="e">
        <f>INDEX('Перелік ОКВВ'!H$7:H$22,MATCH($C28,'Перелік ОКВВ'!$C$7:$C$22,0),0)</f>
        <v>#N/A</v>
      </c>
      <c r="I28" s="14" t="e">
        <f>INDEX('Перелік ОКВВ'!I$7:I$22,MATCH($C28,'Перелік ОКВВ'!$C$7:$C$22,0),0)</f>
        <v>#N/A</v>
      </c>
      <c r="J28" s="14" t="e">
        <f>INDEX('Перелік ОКВВ'!J$7:J$22,MATCH($C28,'Перелік ОКВВ'!$C$7:$C$22,0),0)</f>
        <v>#N/A</v>
      </c>
      <c r="K28" s="14" t="e">
        <f>INDEX('Перелік ОКВВ'!K$7:K$22,MATCH($C28,'Перелік ОКВВ'!$C$7:$C$22,0),0)</f>
        <v>#N/A</v>
      </c>
      <c r="L28" s="14" t="e">
        <f>INDEX('Перелік ОКВВ'!L$7:L$22,MATCH($C28,'Перелік ОКВВ'!$C$7:$C$22,0),0)</f>
        <v>#N/A</v>
      </c>
      <c r="M28" s="19"/>
      <c r="N28" s="13" t="e">
        <f>IF(OR(SUMPRODUCT(--EXACT('Курс 1'!$A$1:'Курс 1'!$A$28,$A28))&gt;0,SUMPRODUCT(--EXACT('Курс 2'!$A$1:'Курс 2'!$A$30,$A28))&gt;0,SUMPRODUCT(--EXACT('Курс 3'!$A$1:'Курс 3'!$A$30,$A28))&gt;1),"Була обрана раніше!","OK!")</f>
        <v>#N/A</v>
      </c>
    </row>
    <row r="29" spans="1:14" ht="15.75" x14ac:dyDescent="0.3">
      <c r="A29" s="14" t="e">
        <f>INDEX('Перелік ОКВВ'!A$7:A$22,MATCH($C29,'Перелік ОКВВ'!$C$7:$C$22,0),0)</f>
        <v>#N/A</v>
      </c>
      <c r="B29" s="14" t="e">
        <f>INDEX('Перелік ОКВВ'!B$7:B$22,MATCH($C29,'Перелік ОКВВ'!$C$7:$C$22,0),0)</f>
        <v>#N/A</v>
      </c>
      <c r="C29" s="12"/>
      <c r="D29" s="14" t="e">
        <f>INDEX('Перелік ОКВВ'!D$7:D$22,MATCH($C29,'Перелік ОКВВ'!$C$7:$C$22,0),0)</f>
        <v>#N/A</v>
      </c>
      <c r="E29" s="14" t="e">
        <f>INDEX('Перелік ОКВВ'!E$7:E$22,MATCH($C29,'Перелік ОКВВ'!$C$7:$C$22,0),0)</f>
        <v>#N/A</v>
      </c>
      <c r="F29" s="14" t="e">
        <f>INDEX('Перелік ОКВВ'!F$7:F$22,MATCH($C29,'Перелік ОКВВ'!$C$7:$C$22,0),0)</f>
        <v>#N/A</v>
      </c>
      <c r="G29" s="14" t="e">
        <f>INDEX('Перелік ОКВВ'!G$7:G$22,MATCH($C29,'Перелік ОКВВ'!$C$7:$C$22,0),0)</f>
        <v>#N/A</v>
      </c>
      <c r="H29" s="14" t="e">
        <f>INDEX('Перелік ОКВВ'!H$7:H$22,MATCH($C29,'Перелік ОКВВ'!$C$7:$C$22,0),0)</f>
        <v>#N/A</v>
      </c>
      <c r="I29" s="14" t="e">
        <f>INDEX('Перелік ОКВВ'!I$7:I$22,MATCH($C29,'Перелік ОКВВ'!$C$7:$C$22,0),0)</f>
        <v>#N/A</v>
      </c>
      <c r="J29" s="14" t="e">
        <f>INDEX('Перелік ОКВВ'!J$7:J$22,MATCH($C29,'Перелік ОКВВ'!$C$7:$C$22,0),0)</f>
        <v>#N/A</v>
      </c>
      <c r="K29" s="14" t="e">
        <f>INDEX('Перелік ОКВВ'!K$7:K$22,MATCH($C29,'Перелік ОКВВ'!$C$7:$C$22,0),0)</f>
        <v>#N/A</v>
      </c>
      <c r="L29" s="14" t="e">
        <f>INDEX('Перелік ОКВВ'!L$7:L$22,MATCH($C29,'Перелік ОКВВ'!$C$7:$C$22,0),0)</f>
        <v>#N/A</v>
      </c>
      <c r="M29" s="19"/>
      <c r="N29" s="13" t="e">
        <f>IF(OR(SUMPRODUCT(--EXACT('Курс 1'!$A$1:'Курс 1'!$A$28,$A29))&gt;0,SUMPRODUCT(--EXACT('Курс 2'!$A$1:'Курс 2'!$A$30,$A29))&gt;0,SUMPRODUCT(--EXACT('Курс 3'!$A$1:'Курс 3'!$A$30,$A29))&gt;1),"Була обрана раніше!","OK!")</f>
        <v>#N/A</v>
      </c>
    </row>
    <row r="31" spans="1:14" x14ac:dyDescent="0.25">
      <c r="A31" s="212" t="s">
        <v>77</v>
      </c>
      <c r="B31" s="213"/>
      <c r="C31" s="213"/>
      <c r="D31" s="212" t="s">
        <v>78</v>
      </c>
      <c r="E31" s="213"/>
      <c r="F31" s="214"/>
      <c r="G31" s="215"/>
      <c r="H31" s="215"/>
      <c r="I31" s="215"/>
      <c r="J31" s="23"/>
      <c r="K31" s="24"/>
      <c r="L31" s="23"/>
      <c r="M31" s="2"/>
    </row>
    <row r="32" spans="1:14" x14ac:dyDescent="0.25">
      <c r="F32" s="210" t="s">
        <v>80</v>
      </c>
      <c r="G32" s="211"/>
      <c r="H32" s="211"/>
      <c r="I32" s="211"/>
      <c r="K32" s="25" t="s">
        <v>81</v>
      </c>
    </row>
    <row r="33" spans="4:11" x14ac:dyDescent="0.25">
      <c r="D33" s="212" t="s">
        <v>159</v>
      </c>
      <c r="E33" s="213"/>
      <c r="F33" s="214"/>
      <c r="G33" s="215"/>
      <c r="H33" s="215"/>
      <c r="I33" s="215"/>
      <c r="J33" s="23"/>
      <c r="K33" s="24"/>
    </row>
    <row r="34" spans="4:11" x14ac:dyDescent="0.25">
      <c r="F34" s="210" t="s">
        <v>80</v>
      </c>
      <c r="G34" s="211"/>
      <c r="H34" s="211"/>
      <c r="I34" s="211"/>
      <c r="K34" s="25" t="s">
        <v>81</v>
      </c>
    </row>
  </sheetData>
  <mergeCells count="29">
    <mergeCell ref="F32:I32"/>
    <mergeCell ref="D33:E33"/>
    <mergeCell ref="F33:I33"/>
    <mergeCell ref="F34:I34"/>
    <mergeCell ref="A1:L1"/>
    <mergeCell ref="A2:A7"/>
    <mergeCell ref="B2:B7"/>
    <mergeCell ref="C2:C7"/>
    <mergeCell ref="D2:D7"/>
    <mergeCell ref="E2:J2"/>
    <mergeCell ref="K2:K7"/>
    <mergeCell ref="L2:L7"/>
    <mergeCell ref="E3:E7"/>
    <mergeCell ref="F3:I3"/>
    <mergeCell ref="J3:J7"/>
    <mergeCell ref="F4:F7"/>
    <mergeCell ref="G4:I4"/>
    <mergeCell ref="G5:G7"/>
    <mergeCell ref="H5:H7"/>
    <mergeCell ref="I5:I7"/>
    <mergeCell ref="A8:L8"/>
    <mergeCell ref="A31:C31"/>
    <mergeCell ref="D31:E31"/>
    <mergeCell ref="F31:I31"/>
    <mergeCell ref="A9:L9"/>
    <mergeCell ref="A16:L16"/>
    <mergeCell ref="A19:L19"/>
    <mergeCell ref="A20:L20"/>
    <mergeCell ref="A27:L27"/>
  </mergeCells>
  <conditionalFormatting sqref="C17">
    <cfRule type="duplicateValues" dxfId="13" priority="7"/>
  </conditionalFormatting>
  <conditionalFormatting sqref="C18">
    <cfRule type="duplicateValues" dxfId="12" priority="6"/>
  </conditionalFormatting>
  <conditionalFormatting sqref="C17:C18 C28:C29">
    <cfRule type="duplicateValues" dxfId="11" priority="5"/>
  </conditionalFormatting>
  <conditionalFormatting sqref="C28">
    <cfRule type="duplicateValues" dxfId="10" priority="4"/>
  </conditionalFormatting>
  <conditionalFormatting sqref="C29">
    <cfRule type="duplicateValues" dxfId="9" priority="3"/>
  </conditionalFormatting>
  <conditionalFormatting sqref="N17:N18 N28:N29">
    <cfRule type="cellIs" dxfId="8" priority="1" operator="equal">
      <formula>"Була обрана раніше!"</formula>
    </cfRule>
    <cfRule type="cellIs" dxfId="7" priority="2" operator="equal">
      <formula>"OK!"</formula>
    </cfRule>
  </conditionalFormatting>
  <pageMargins left="0.31496062992125984" right="0.31496062992125984" top="0.55118110236220474" bottom="0.35433070866141736" header="0.31496062992125984" footer="0.31496062992125984"/>
  <pageSetup paperSize="9" orientation="landscape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Довідник!$A$2:$A$6</xm:f>
          </x14:formula1>
          <xm:sqref>B10:B15 B21:B26</xm:sqref>
        </x14:dataValidation>
        <x14:dataValidation type="list" allowBlank="1" showInputMessage="1" showErrorMessage="1">
          <x14:formula1>
            <xm:f>'Перелік ОКВВ'!$C$7:$C$22</xm:f>
          </x14:formula1>
          <xm:sqref>C17:C18 C28:C29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N34"/>
  <sheetViews>
    <sheetView view="pageBreakPreview" zoomScale="60" zoomScaleNormal="100" workbookViewId="0">
      <selection activeCell="D34" sqref="D34"/>
    </sheetView>
  </sheetViews>
  <sheetFormatPr defaultRowHeight="15" x14ac:dyDescent="0.25"/>
  <cols>
    <col min="1" max="1" width="6.140625" style="1" customWidth="1"/>
    <col min="2" max="2" width="5.28515625" style="1" customWidth="1"/>
    <col min="3" max="3" width="40.7109375" style="1" customWidth="1"/>
    <col min="4" max="4" width="6.7109375" style="1" customWidth="1"/>
    <col min="5" max="5" width="8.28515625" style="1" customWidth="1"/>
    <col min="6" max="6" width="7.28515625" style="1" customWidth="1"/>
    <col min="7" max="7" width="6.85546875" style="1" customWidth="1"/>
    <col min="8" max="8" width="7.7109375" style="1" customWidth="1"/>
    <col min="9" max="9" width="4.85546875" style="1" customWidth="1"/>
    <col min="10" max="10" width="6" style="1" customWidth="1"/>
    <col min="11" max="11" width="22.28515625" style="1" customWidth="1"/>
    <col min="12" max="12" width="12.7109375" style="1" customWidth="1"/>
    <col min="13" max="13" width="4.42578125" style="1" customWidth="1"/>
    <col min="14" max="14" width="19.140625" style="1" bestFit="1" customWidth="1"/>
    <col min="15" max="16384" width="9.140625" style="1"/>
  </cols>
  <sheetData>
    <row r="1" spans="1:14" ht="15.75" x14ac:dyDescent="0.25">
      <c r="A1" s="192" t="s">
        <v>75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5"/>
    </row>
    <row r="2" spans="1:14" ht="19.5" customHeight="1" x14ac:dyDescent="0.25">
      <c r="A2" s="206" t="s">
        <v>10</v>
      </c>
      <c r="B2" s="203" t="s">
        <v>11</v>
      </c>
      <c r="C2" s="207" t="s">
        <v>12</v>
      </c>
      <c r="D2" s="203" t="s">
        <v>13</v>
      </c>
      <c r="E2" s="204" t="s">
        <v>14</v>
      </c>
      <c r="F2" s="204"/>
      <c r="G2" s="204"/>
      <c r="H2" s="204"/>
      <c r="I2" s="204"/>
      <c r="J2" s="209"/>
      <c r="K2" s="193" t="s">
        <v>25</v>
      </c>
      <c r="L2" s="196" t="s">
        <v>29</v>
      </c>
      <c r="M2" s="16"/>
    </row>
    <row r="3" spans="1:14" x14ac:dyDescent="0.25">
      <c r="A3" s="206"/>
      <c r="B3" s="203"/>
      <c r="C3" s="208"/>
      <c r="D3" s="203"/>
      <c r="E3" s="203" t="s">
        <v>15</v>
      </c>
      <c r="F3" s="204" t="s">
        <v>16</v>
      </c>
      <c r="G3" s="204"/>
      <c r="H3" s="204"/>
      <c r="I3" s="204"/>
      <c r="J3" s="205" t="s">
        <v>17</v>
      </c>
      <c r="K3" s="194"/>
      <c r="L3" s="197"/>
      <c r="M3" s="16"/>
    </row>
    <row r="4" spans="1:14" x14ac:dyDescent="0.25">
      <c r="A4" s="206"/>
      <c r="B4" s="203"/>
      <c r="C4" s="208"/>
      <c r="D4" s="203"/>
      <c r="E4" s="203"/>
      <c r="F4" s="203" t="s">
        <v>18</v>
      </c>
      <c r="G4" s="204" t="s">
        <v>19</v>
      </c>
      <c r="H4" s="204"/>
      <c r="I4" s="204"/>
      <c r="J4" s="205"/>
      <c r="K4" s="194"/>
      <c r="L4" s="197"/>
      <c r="M4" s="16"/>
    </row>
    <row r="5" spans="1:14" x14ac:dyDescent="0.25">
      <c r="A5" s="206"/>
      <c r="B5" s="203"/>
      <c r="C5" s="208"/>
      <c r="D5" s="203"/>
      <c r="E5" s="203"/>
      <c r="F5" s="203"/>
      <c r="G5" s="203" t="s">
        <v>20</v>
      </c>
      <c r="H5" s="203" t="s">
        <v>21</v>
      </c>
      <c r="I5" s="203" t="s">
        <v>22</v>
      </c>
      <c r="J5" s="205"/>
      <c r="K5" s="194"/>
      <c r="L5" s="197"/>
      <c r="M5" s="16"/>
    </row>
    <row r="6" spans="1:14" x14ac:dyDescent="0.25">
      <c r="A6" s="206"/>
      <c r="B6" s="203"/>
      <c r="C6" s="208"/>
      <c r="D6" s="203"/>
      <c r="E6" s="203"/>
      <c r="F6" s="203"/>
      <c r="G6" s="203"/>
      <c r="H6" s="203"/>
      <c r="I6" s="203"/>
      <c r="J6" s="205"/>
      <c r="K6" s="194"/>
      <c r="L6" s="197"/>
      <c r="M6" s="16"/>
    </row>
    <row r="7" spans="1:14" ht="45.75" customHeight="1" x14ac:dyDescent="0.25">
      <c r="A7" s="206"/>
      <c r="B7" s="203"/>
      <c r="C7" s="208"/>
      <c r="D7" s="203"/>
      <c r="E7" s="203"/>
      <c r="F7" s="203"/>
      <c r="G7" s="203"/>
      <c r="H7" s="203"/>
      <c r="I7" s="203"/>
      <c r="J7" s="205"/>
      <c r="K7" s="195"/>
      <c r="L7" s="198"/>
      <c r="M7" s="16"/>
      <c r="N7" s="20" t="s">
        <v>74</v>
      </c>
    </row>
    <row r="8" spans="1:14" x14ac:dyDescent="0.25">
      <c r="A8" s="199" t="s">
        <v>23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7"/>
    </row>
    <row r="9" spans="1:14" ht="15.75" customHeight="1" x14ac:dyDescent="0.25">
      <c r="A9" s="200" t="s">
        <v>26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2"/>
      <c r="M9" s="17"/>
    </row>
    <row r="10" spans="1:14" x14ac:dyDescent="0.25">
      <c r="A10" s="9"/>
      <c r="B10" s="9"/>
      <c r="C10" s="10"/>
      <c r="D10" s="9"/>
      <c r="E10" s="9"/>
      <c r="F10" s="9"/>
      <c r="G10" s="9"/>
      <c r="H10" s="9"/>
      <c r="I10" s="9"/>
      <c r="J10" s="11"/>
      <c r="K10" s="9"/>
      <c r="L10" s="9"/>
      <c r="M10" s="18"/>
    </row>
    <row r="11" spans="1:14" x14ac:dyDescent="0.25">
      <c r="A11" s="9"/>
      <c r="B11" s="9"/>
      <c r="C11" s="10"/>
      <c r="D11" s="9"/>
      <c r="E11" s="9"/>
      <c r="F11" s="9"/>
      <c r="G11" s="9"/>
      <c r="H11" s="9"/>
      <c r="I11" s="9"/>
      <c r="J11" s="11"/>
      <c r="K11" s="9"/>
      <c r="L11" s="9"/>
      <c r="M11" s="18"/>
    </row>
    <row r="12" spans="1:14" x14ac:dyDescent="0.25">
      <c r="A12" s="9"/>
      <c r="B12" s="9"/>
      <c r="C12" s="10"/>
      <c r="D12" s="9"/>
      <c r="E12" s="9"/>
      <c r="F12" s="9"/>
      <c r="G12" s="9"/>
      <c r="H12" s="9"/>
      <c r="I12" s="9"/>
      <c r="J12" s="11"/>
      <c r="K12" s="9"/>
      <c r="L12" s="9"/>
      <c r="M12" s="18"/>
    </row>
    <row r="13" spans="1:14" x14ac:dyDescent="0.25">
      <c r="A13" s="9"/>
      <c r="B13" s="9"/>
      <c r="C13" s="10"/>
      <c r="D13" s="9"/>
      <c r="E13" s="9"/>
      <c r="F13" s="9"/>
      <c r="G13" s="9"/>
      <c r="H13" s="9"/>
      <c r="I13" s="9"/>
      <c r="J13" s="9"/>
      <c r="K13" s="9"/>
      <c r="L13" s="9"/>
      <c r="M13" s="18"/>
    </row>
    <row r="14" spans="1:14" x14ac:dyDescent="0.25">
      <c r="A14" s="9"/>
      <c r="B14" s="9"/>
      <c r="C14" s="10"/>
      <c r="D14" s="9"/>
      <c r="E14" s="9"/>
      <c r="F14" s="9"/>
      <c r="G14" s="9"/>
      <c r="H14" s="9"/>
      <c r="I14" s="9"/>
      <c r="J14" s="9"/>
      <c r="K14" s="9"/>
      <c r="L14" s="9"/>
      <c r="M14" s="18"/>
    </row>
    <row r="15" spans="1:14" x14ac:dyDescent="0.25">
      <c r="A15" s="9"/>
      <c r="B15" s="9"/>
      <c r="C15" s="10"/>
      <c r="D15" s="9"/>
      <c r="E15" s="9"/>
      <c r="F15" s="9"/>
      <c r="G15" s="9"/>
      <c r="H15" s="9"/>
      <c r="I15" s="9"/>
      <c r="J15" s="9"/>
      <c r="K15" s="9"/>
      <c r="L15" s="9"/>
      <c r="M15" s="18"/>
    </row>
    <row r="16" spans="1:14" x14ac:dyDescent="0.25">
      <c r="A16" s="199" t="s">
        <v>27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7"/>
    </row>
    <row r="17" spans="1:14" ht="15.75" x14ac:dyDescent="0.3">
      <c r="A17" s="14" t="e">
        <f>INDEX('Перелік ОКВВ'!A$7:A$22,MATCH($C17,'Перелік ОКВВ'!$C$7:$C$22,0),0)</f>
        <v>#N/A</v>
      </c>
      <c r="B17" s="14" t="e">
        <f>INDEX('Перелік ОКВВ'!B$7:B$22,MATCH($C17,'Перелік ОКВВ'!$C$7:$C$22,0),0)</f>
        <v>#N/A</v>
      </c>
      <c r="C17" s="12"/>
      <c r="D17" s="14" t="e">
        <f>INDEX('Перелік ОКВВ'!D$7:D$22,MATCH($C17,'Перелік ОКВВ'!$C$7:$C$22,0),0)</f>
        <v>#N/A</v>
      </c>
      <c r="E17" s="14" t="e">
        <f>INDEX('Перелік ОКВВ'!E$7:E$22,MATCH($C17,'Перелік ОКВВ'!$C$7:$C$22,0),0)</f>
        <v>#N/A</v>
      </c>
      <c r="F17" s="14" t="e">
        <f>INDEX('Перелік ОКВВ'!F$7:F$22,MATCH($C17,'Перелік ОКВВ'!$C$7:$C$22,0),0)</f>
        <v>#N/A</v>
      </c>
      <c r="G17" s="14" t="e">
        <f>INDEX('Перелік ОКВВ'!G$7:G$22,MATCH($C17,'Перелік ОКВВ'!$C$7:$C$22,0),0)</f>
        <v>#N/A</v>
      </c>
      <c r="H17" s="14" t="e">
        <f>INDEX('Перелік ОКВВ'!H$7:H$22,MATCH($C17,'Перелік ОКВВ'!$C$7:$C$22,0),0)</f>
        <v>#N/A</v>
      </c>
      <c r="I17" s="14" t="e">
        <f>INDEX('Перелік ОКВВ'!I$7:I$22,MATCH($C17,'Перелік ОКВВ'!$C$7:$C$22,0),0)</f>
        <v>#N/A</v>
      </c>
      <c r="J17" s="14" t="e">
        <f>INDEX('Перелік ОКВВ'!J$7:J$22,MATCH($C17,'Перелік ОКВВ'!$C$7:$C$22,0),0)</f>
        <v>#N/A</v>
      </c>
      <c r="K17" s="14" t="e">
        <f>INDEX('Перелік ОКВВ'!K$7:K$22,MATCH($C17,'Перелік ОКВВ'!$C$7:$C$22,0),0)</f>
        <v>#N/A</v>
      </c>
      <c r="L17" s="14" t="e">
        <f>INDEX('Перелік ОКВВ'!L$7:L$22,MATCH($C17,'Перелік ОКВВ'!$C$7:$C$22,0),0)</f>
        <v>#N/A</v>
      </c>
      <c r="M17" s="19"/>
      <c r="N17" s="13" t="e">
        <f>IF(OR(SUMPRODUCT(--EXACT('Курс 1'!$A$1:'Курс 1'!$A$28,$A17))&gt;0,SUMPRODUCT(--EXACT('Курс 2'!$A$1:'Курс 2'!$A$30,$A17))&gt;0,SUMPRODUCT(--EXACT('Курс 3'!$A$1:'Курс 3'!$A$30,$A17))&gt;0,SUMPRODUCT(--EXACT('Курс 4'!$A$1:'Курс 4'!$A$30,$A17))&gt;1),"Була обрана раніше!","OK!")</f>
        <v>#N/A</v>
      </c>
    </row>
    <row r="18" spans="1:14" ht="15.75" x14ac:dyDescent="0.3">
      <c r="A18" s="14" t="e">
        <f>INDEX('Перелік ОКВВ'!A$7:A$22,MATCH($C18,'Перелік ОКВВ'!$C$7:$C$22,0),0)</f>
        <v>#N/A</v>
      </c>
      <c r="B18" s="14" t="e">
        <f>INDEX('Перелік ОКВВ'!B$7:B$22,MATCH($C18,'Перелік ОКВВ'!$C$7:$C$22,0),0)</f>
        <v>#N/A</v>
      </c>
      <c r="C18" s="12"/>
      <c r="D18" s="14" t="e">
        <f>INDEX('Перелік ОКВВ'!D$7:D$22,MATCH($C18,'Перелік ОКВВ'!$C$7:$C$22,0),0)</f>
        <v>#N/A</v>
      </c>
      <c r="E18" s="14" t="e">
        <f>INDEX('Перелік ОКВВ'!E$7:E$22,MATCH($C18,'Перелік ОКВВ'!$C$7:$C$22,0),0)</f>
        <v>#N/A</v>
      </c>
      <c r="F18" s="14" t="e">
        <f>INDEX('Перелік ОКВВ'!F$7:F$22,MATCH($C18,'Перелік ОКВВ'!$C$7:$C$22,0),0)</f>
        <v>#N/A</v>
      </c>
      <c r="G18" s="14" t="e">
        <f>INDEX('Перелік ОКВВ'!G$7:G$22,MATCH($C18,'Перелік ОКВВ'!$C$7:$C$22,0),0)</f>
        <v>#N/A</v>
      </c>
      <c r="H18" s="14" t="e">
        <f>INDEX('Перелік ОКВВ'!H$7:H$22,MATCH($C18,'Перелік ОКВВ'!$C$7:$C$22,0),0)</f>
        <v>#N/A</v>
      </c>
      <c r="I18" s="14" t="e">
        <f>INDEX('Перелік ОКВВ'!I$7:I$22,MATCH($C18,'Перелік ОКВВ'!$C$7:$C$22,0),0)</f>
        <v>#N/A</v>
      </c>
      <c r="J18" s="14" t="e">
        <f>INDEX('Перелік ОКВВ'!J$7:J$22,MATCH($C18,'Перелік ОКВВ'!$C$7:$C$22,0),0)</f>
        <v>#N/A</v>
      </c>
      <c r="K18" s="14" t="e">
        <f>INDEX('Перелік ОКВВ'!K$7:K$22,MATCH($C18,'Перелік ОКВВ'!$C$7:$C$22,0),0)</f>
        <v>#N/A</v>
      </c>
      <c r="L18" s="14" t="e">
        <f>INDEX('Перелік ОКВВ'!L$7:L$22,MATCH($C18,'Перелік ОКВВ'!$C$7:$C$22,0),0)</f>
        <v>#N/A</v>
      </c>
      <c r="M18" s="19"/>
      <c r="N18" s="13" t="e">
        <f>IF(OR(SUMPRODUCT(--EXACT('Курс 1'!$A$1:'Курс 1'!$A$28,$A18))&gt;0,SUMPRODUCT(--EXACT('Курс 2'!$A$1:'Курс 2'!$A$30,$A18))&gt;0,SUMPRODUCT(--EXACT('Курс 3'!$A$1:'Курс 3'!$A$30,$A18))&gt;0,SUMPRODUCT(--EXACT('Курс 4'!$A$1:'Курс 4'!$A$30,$A18))&gt;1),"Була обрана раніше!","OK!")</f>
        <v>#N/A</v>
      </c>
    </row>
    <row r="19" spans="1:14" x14ac:dyDescent="0.25">
      <c r="A19" s="199" t="s">
        <v>28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7"/>
    </row>
    <row r="20" spans="1:14" ht="15.75" customHeight="1" x14ac:dyDescent="0.25">
      <c r="A20" s="199" t="s">
        <v>26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7"/>
    </row>
    <row r="21" spans="1:14" x14ac:dyDescent="0.25">
      <c r="A21" s="9"/>
      <c r="B21" s="9"/>
      <c r="C21" s="10"/>
      <c r="D21" s="9"/>
      <c r="E21" s="9"/>
      <c r="F21" s="9"/>
      <c r="G21" s="9"/>
      <c r="H21" s="9"/>
      <c r="I21" s="9"/>
      <c r="J21" s="9"/>
      <c r="K21" s="9"/>
      <c r="L21" s="9"/>
      <c r="M21" s="18"/>
    </row>
    <row r="22" spans="1:14" x14ac:dyDescent="0.25">
      <c r="A22" s="9"/>
      <c r="B22" s="9"/>
      <c r="C22" s="10"/>
      <c r="D22" s="9"/>
      <c r="E22" s="9"/>
      <c r="F22" s="9"/>
      <c r="G22" s="9"/>
      <c r="H22" s="9"/>
      <c r="I22" s="9"/>
      <c r="J22" s="9"/>
      <c r="K22" s="9"/>
      <c r="L22" s="9"/>
      <c r="M22" s="18"/>
    </row>
    <row r="23" spans="1:14" x14ac:dyDescent="0.25">
      <c r="A23" s="9"/>
      <c r="B23" s="9"/>
      <c r="C23" s="10"/>
      <c r="D23" s="9"/>
      <c r="E23" s="9"/>
      <c r="F23" s="9"/>
      <c r="G23" s="9"/>
      <c r="H23" s="9"/>
      <c r="I23" s="9"/>
      <c r="J23" s="9"/>
      <c r="K23" s="9"/>
      <c r="L23" s="9"/>
      <c r="M23" s="18"/>
    </row>
    <row r="24" spans="1:14" x14ac:dyDescent="0.25">
      <c r="A24" s="9"/>
      <c r="B24" s="9"/>
      <c r="C24" s="10"/>
      <c r="D24" s="9"/>
      <c r="E24" s="9"/>
      <c r="F24" s="9"/>
      <c r="G24" s="9"/>
      <c r="H24" s="9"/>
      <c r="I24" s="9"/>
      <c r="J24" s="9"/>
      <c r="K24" s="9"/>
      <c r="L24" s="9"/>
      <c r="M24" s="18"/>
    </row>
    <row r="25" spans="1:14" x14ac:dyDescent="0.25">
      <c r="A25" s="9"/>
      <c r="B25" s="9"/>
      <c r="C25" s="10"/>
      <c r="D25" s="9"/>
      <c r="E25" s="9"/>
      <c r="F25" s="9"/>
      <c r="G25" s="9"/>
      <c r="H25" s="9"/>
      <c r="I25" s="9"/>
      <c r="J25" s="9"/>
      <c r="K25" s="9"/>
      <c r="L25" s="9"/>
      <c r="M25" s="18"/>
    </row>
    <row r="26" spans="1:14" x14ac:dyDescent="0.25">
      <c r="A26" s="9"/>
      <c r="B26" s="9"/>
      <c r="C26" s="10"/>
      <c r="D26" s="9"/>
      <c r="E26" s="9"/>
      <c r="F26" s="9"/>
      <c r="G26" s="9"/>
      <c r="H26" s="9"/>
      <c r="I26" s="9"/>
      <c r="J26" s="9"/>
      <c r="K26" s="9"/>
      <c r="L26" s="9"/>
      <c r="M26" s="18"/>
    </row>
    <row r="27" spans="1:14" x14ac:dyDescent="0.25">
      <c r="A27" s="199" t="s">
        <v>27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7"/>
    </row>
    <row r="28" spans="1:14" ht="15.75" x14ac:dyDescent="0.3">
      <c r="A28" s="14" t="e">
        <f>INDEX('Перелік ОКВВ'!A$7:A$22,MATCH($C28,'Перелік ОКВВ'!$C$7:$C$22,0),0)</f>
        <v>#N/A</v>
      </c>
      <c r="B28" s="14" t="e">
        <f>INDEX('Перелік ОКВВ'!B$7:B$22,MATCH($C28,'Перелік ОКВВ'!$C$7:$C$22,0),0)</f>
        <v>#N/A</v>
      </c>
      <c r="C28" s="12"/>
      <c r="D28" s="14" t="e">
        <f>INDEX('Перелік ОКВВ'!D$7:D$22,MATCH($C28,'Перелік ОКВВ'!$C$7:$C$22,0),0)</f>
        <v>#N/A</v>
      </c>
      <c r="E28" s="14" t="e">
        <f>INDEX('Перелік ОКВВ'!E$7:E$22,MATCH($C28,'Перелік ОКВВ'!$C$7:$C$22,0),0)</f>
        <v>#N/A</v>
      </c>
      <c r="F28" s="14" t="e">
        <f>INDEX('Перелік ОКВВ'!F$7:F$22,MATCH($C28,'Перелік ОКВВ'!$C$7:$C$22,0),0)</f>
        <v>#N/A</v>
      </c>
      <c r="G28" s="14" t="e">
        <f>INDEX('Перелік ОКВВ'!G$7:G$22,MATCH($C28,'Перелік ОКВВ'!$C$7:$C$22,0),0)</f>
        <v>#N/A</v>
      </c>
      <c r="H28" s="14" t="e">
        <f>INDEX('Перелік ОКВВ'!H$7:H$22,MATCH($C28,'Перелік ОКВВ'!$C$7:$C$22,0),0)</f>
        <v>#N/A</v>
      </c>
      <c r="I28" s="14" t="e">
        <f>INDEX('Перелік ОКВВ'!I$7:I$22,MATCH($C28,'Перелік ОКВВ'!$C$7:$C$22,0),0)</f>
        <v>#N/A</v>
      </c>
      <c r="J28" s="14" t="e">
        <f>INDEX('Перелік ОКВВ'!J$7:J$22,MATCH($C28,'Перелік ОКВВ'!$C$7:$C$22,0),0)</f>
        <v>#N/A</v>
      </c>
      <c r="K28" s="14" t="e">
        <f>INDEX('Перелік ОКВВ'!K$7:K$22,MATCH($C28,'Перелік ОКВВ'!$C$7:$C$22,0),0)</f>
        <v>#N/A</v>
      </c>
      <c r="L28" s="14" t="e">
        <f>INDEX('Перелік ОКВВ'!L$7:L$22,MATCH($C28,'Перелік ОКВВ'!$C$7:$C$22,0),0)</f>
        <v>#N/A</v>
      </c>
      <c r="M28" s="19"/>
      <c r="N28" s="13" t="e">
        <f>IF(OR(SUMPRODUCT(--EXACT('Курс 1'!$A$1:'Курс 1'!$A$28,$A28))&gt;0,SUMPRODUCT(--EXACT('Курс 2'!$A$1:'Курс 2'!$A$30,$A28))&gt;0,SUMPRODUCT(--EXACT('Курс 3'!$A$1:'Курс 3'!$A$30,$A28))&gt;0,SUMPRODUCT(--EXACT('Курс 4'!$A$1:'Курс 4'!$A$30,$A28))&gt;1),"Була обрана раніше!","OK!")</f>
        <v>#N/A</v>
      </c>
    </row>
    <row r="29" spans="1:14" ht="15.75" x14ac:dyDescent="0.3">
      <c r="A29" s="14" t="e">
        <f>INDEX('Перелік ОКВВ'!A$7:A$22,MATCH($C29,'Перелік ОКВВ'!$C$7:$C$22,0),0)</f>
        <v>#N/A</v>
      </c>
      <c r="B29" s="14" t="e">
        <f>INDEX('Перелік ОКВВ'!B$7:B$22,MATCH($C29,'Перелік ОКВВ'!$C$7:$C$22,0),0)</f>
        <v>#N/A</v>
      </c>
      <c r="C29" s="12"/>
      <c r="D29" s="14" t="e">
        <f>INDEX('Перелік ОКВВ'!D$7:D$22,MATCH($C29,'Перелік ОКВВ'!$C$7:$C$22,0),0)</f>
        <v>#N/A</v>
      </c>
      <c r="E29" s="14" t="e">
        <f>INDEX('Перелік ОКВВ'!E$7:E$22,MATCH($C29,'Перелік ОКВВ'!$C$7:$C$22,0),0)</f>
        <v>#N/A</v>
      </c>
      <c r="F29" s="14" t="e">
        <f>INDEX('Перелік ОКВВ'!F$7:F$22,MATCH($C29,'Перелік ОКВВ'!$C$7:$C$22,0),0)</f>
        <v>#N/A</v>
      </c>
      <c r="G29" s="14" t="e">
        <f>INDEX('Перелік ОКВВ'!G$7:G$22,MATCH($C29,'Перелік ОКВВ'!$C$7:$C$22,0),0)</f>
        <v>#N/A</v>
      </c>
      <c r="H29" s="14" t="e">
        <f>INDEX('Перелік ОКВВ'!H$7:H$22,MATCH($C29,'Перелік ОКВВ'!$C$7:$C$22,0),0)</f>
        <v>#N/A</v>
      </c>
      <c r="I29" s="14" t="e">
        <f>INDEX('Перелік ОКВВ'!I$7:I$22,MATCH($C29,'Перелік ОКВВ'!$C$7:$C$22,0),0)</f>
        <v>#N/A</v>
      </c>
      <c r="J29" s="14" t="e">
        <f>INDEX('Перелік ОКВВ'!J$7:J$22,MATCH($C29,'Перелік ОКВВ'!$C$7:$C$22,0),0)</f>
        <v>#N/A</v>
      </c>
      <c r="K29" s="14" t="e">
        <f>INDEX('Перелік ОКВВ'!K$7:K$22,MATCH($C29,'Перелік ОКВВ'!$C$7:$C$22,0),0)</f>
        <v>#N/A</v>
      </c>
      <c r="L29" s="14" t="e">
        <f>INDEX('Перелік ОКВВ'!L$7:L$22,MATCH($C29,'Перелік ОКВВ'!$C$7:$C$22,0),0)</f>
        <v>#N/A</v>
      </c>
      <c r="M29" s="19"/>
      <c r="N29" s="13" t="e">
        <f>IF(OR(SUMPRODUCT(--EXACT('Курс 1'!$A$1:'Курс 1'!$A$28,$A29))&gt;0,SUMPRODUCT(--EXACT('Курс 2'!$A$1:'Курс 2'!$A$30,$A29))&gt;0,SUMPRODUCT(--EXACT('Курс 3'!$A$1:'Курс 3'!$A$30,$A29))&gt;0,SUMPRODUCT(--EXACT('Курс 4'!$A$1:'Курс 4'!$A$30,$A29))&gt;1),"Була обрана раніше!","OK!")</f>
        <v>#N/A</v>
      </c>
    </row>
    <row r="31" spans="1:14" x14ac:dyDescent="0.25">
      <c r="A31" s="212" t="s">
        <v>77</v>
      </c>
      <c r="B31" s="213"/>
      <c r="C31" s="213"/>
      <c r="D31" s="212" t="s">
        <v>78</v>
      </c>
      <c r="E31" s="213"/>
      <c r="F31" s="214"/>
      <c r="G31" s="215"/>
      <c r="H31" s="215"/>
      <c r="I31" s="215"/>
      <c r="J31" s="23"/>
      <c r="K31" s="24"/>
      <c r="L31" s="23"/>
      <c r="M31" s="2"/>
    </row>
    <row r="32" spans="1:14" x14ac:dyDescent="0.25">
      <c r="F32" s="210" t="s">
        <v>80</v>
      </c>
      <c r="G32" s="211"/>
      <c r="H32" s="211"/>
      <c r="I32" s="211"/>
      <c r="K32" s="25" t="s">
        <v>81</v>
      </c>
    </row>
    <row r="33" spans="4:11" x14ac:dyDescent="0.25">
      <c r="D33" s="212" t="s">
        <v>159</v>
      </c>
      <c r="E33" s="213"/>
      <c r="F33" s="214"/>
      <c r="G33" s="215"/>
      <c r="H33" s="215"/>
      <c r="I33" s="215"/>
      <c r="J33" s="23"/>
      <c r="K33" s="24"/>
    </row>
    <row r="34" spans="4:11" x14ac:dyDescent="0.25">
      <c r="F34" s="210" t="s">
        <v>80</v>
      </c>
      <c r="G34" s="211"/>
      <c r="H34" s="211"/>
      <c r="I34" s="211"/>
      <c r="K34" s="25" t="s">
        <v>81</v>
      </c>
    </row>
  </sheetData>
  <mergeCells count="29">
    <mergeCell ref="F32:I32"/>
    <mergeCell ref="D33:E33"/>
    <mergeCell ref="F33:I33"/>
    <mergeCell ref="F34:I34"/>
    <mergeCell ref="A1:L1"/>
    <mergeCell ref="A2:A7"/>
    <mergeCell ref="B2:B7"/>
    <mergeCell ref="C2:C7"/>
    <mergeCell ref="D2:D7"/>
    <mergeCell ref="E2:J2"/>
    <mergeCell ref="K2:K7"/>
    <mergeCell ref="L2:L7"/>
    <mergeCell ref="E3:E7"/>
    <mergeCell ref="F3:I3"/>
    <mergeCell ref="J3:J7"/>
    <mergeCell ref="F4:F7"/>
    <mergeCell ref="G4:I4"/>
    <mergeCell ref="G5:G7"/>
    <mergeCell ref="H5:H7"/>
    <mergeCell ref="I5:I7"/>
    <mergeCell ref="A8:L8"/>
    <mergeCell ref="A31:C31"/>
    <mergeCell ref="D31:E31"/>
    <mergeCell ref="F31:I31"/>
    <mergeCell ref="A9:L9"/>
    <mergeCell ref="A16:L16"/>
    <mergeCell ref="A19:L19"/>
    <mergeCell ref="A20:L20"/>
    <mergeCell ref="A27:L27"/>
  </mergeCells>
  <conditionalFormatting sqref="C17">
    <cfRule type="duplicateValues" dxfId="6" priority="7"/>
  </conditionalFormatting>
  <conditionalFormatting sqref="C18">
    <cfRule type="duplicateValues" dxfId="5" priority="6"/>
  </conditionalFormatting>
  <conditionalFormatting sqref="C17:C18 C28:C29">
    <cfRule type="duplicateValues" dxfId="4" priority="5"/>
  </conditionalFormatting>
  <conditionalFormatting sqref="C28">
    <cfRule type="duplicateValues" dxfId="3" priority="4"/>
  </conditionalFormatting>
  <conditionalFormatting sqref="C29">
    <cfRule type="duplicateValues" dxfId="2" priority="3"/>
  </conditionalFormatting>
  <conditionalFormatting sqref="N17:N18 N28:N29">
    <cfRule type="cellIs" dxfId="1" priority="1" operator="equal">
      <formula>"Була обрана раніше!"</formula>
    </cfRule>
    <cfRule type="cellIs" dxfId="0" priority="2" operator="equal">
      <formula>"OK!"</formula>
    </cfRule>
  </conditionalFormatting>
  <pageMargins left="0.31496062992125984" right="0.31496062992125984" top="0.55118110236220474" bottom="0.35433070866141736" header="0.31496062992125984" footer="0.31496062992125984"/>
  <pageSetup paperSize="9" orientation="landscape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'Перелік ОКВВ'!$C$7:$C$22</xm:f>
          </x14:formula1>
          <xm:sqref>C17:C18 C28:C29</xm:sqref>
        </x14:dataValidation>
        <x14:dataValidation type="list" allowBlank="1" showInputMessage="1" showErrorMessage="1">
          <x14:formula1>
            <xm:f>Довідник!$A$2:$A$6</xm:f>
          </x14:formula1>
          <xm:sqref>B10:B15 B21:B26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E8"/>
  <sheetViews>
    <sheetView workbookViewId="0">
      <selection activeCell="E8" sqref="E8"/>
    </sheetView>
  </sheetViews>
  <sheetFormatPr defaultRowHeight="15" x14ac:dyDescent="0.25"/>
  <cols>
    <col min="1" max="1" width="18.28515625" customWidth="1"/>
    <col min="2" max="2" width="4.140625" customWidth="1"/>
    <col min="4" max="4" width="4.85546875" customWidth="1"/>
    <col min="5" max="5" width="52.42578125" bestFit="1" customWidth="1"/>
  </cols>
  <sheetData>
    <row r="1" spans="1:5" x14ac:dyDescent="0.25">
      <c r="A1" s="21" t="s">
        <v>11</v>
      </c>
      <c r="C1" s="21" t="s">
        <v>35</v>
      </c>
      <c r="E1" s="22" t="s">
        <v>0</v>
      </c>
    </row>
    <row r="2" spans="1:5" ht="21" x14ac:dyDescent="0.35">
      <c r="A2" s="8" t="s">
        <v>30</v>
      </c>
      <c r="C2" s="7">
        <v>30</v>
      </c>
      <c r="E2" s="125" t="s">
        <v>1</v>
      </c>
    </row>
    <row r="3" spans="1:5" ht="21" x14ac:dyDescent="0.35">
      <c r="A3" s="8" t="s">
        <v>31</v>
      </c>
      <c r="E3" s="126" t="s">
        <v>2</v>
      </c>
    </row>
    <row r="4" spans="1:5" ht="21" x14ac:dyDescent="0.35">
      <c r="A4" s="8" t="s">
        <v>34</v>
      </c>
      <c r="E4" s="126" t="s">
        <v>3</v>
      </c>
    </row>
    <row r="5" spans="1:5" ht="21" x14ac:dyDescent="0.35">
      <c r="A5" s="8" t="s">
        <v>32</v>
      </c>
      <c r="E5" s="126" t="s">
        <v>4</v>
      </c>
    </row>
    <row r="6" spans="1:5" ht="21" x14ac:dyDescent="0.35">
      <c r="A6" s="7" t="s">
        <v>33</v>
      </c>
      <c r="E6" s="126" t="s">
        <v>5</v>
      </c>
    </row>
    <row r="7" spans="1:5" ht="21" x14ac:dyDescent="0.35">
      <c r="E7" s="126" t="s">
        <v>6</v>
      </c>
    </row>
    <row r="8" spans="1:5" ht="21" x14ac:dyDescent="0.35">
      <c r="E8" s="127" t="s">
        <v>7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L22"/>
  <sheetViews>
    <sheetView topLeftCell="A4" workbookViewId="0">
      <selection activeCell="C7" sqref="C7:C22"/>
    </sheetView>
  </sheetViews>
  <sheetFormatPr defaultRowHeight="15" x14ac:dyDescent="0.25"/>
  <cols>
    <col min="1" max="1" width="8.140625" style="1" customWidth="1"/>
    <col min="2" max="2" width="5.28515625" style="1" customWidth="1"/>
    <col min="3" max="3" width="40.7109375" style="1" customWidth="1"/>
    <col min="4" max="4" width="6.7109375" style="1" customWidth="1"/>
    <col min="5" max="5" width="8.28515625" style="1" customWidth="1"/>
    <col min="6" max="6" width="7.28515625" style="1" customWidth="1"/>
    <col min="7" max="7" width="6.85546875" style="1" customWidth="1"/>
    <col min="8" max="8" width="7.7109375" style="1" customWidth="1"/>
    <col min="9" max="9" width="4.85546875" style="1" customWidth="1"/>
    <col min="10" max="10" width="6" style="1" customWidth="1"/>
    <col min="11" max="11" width="22.28515625" style="1" customWidth="1"/>
    <col min="12" max="12" width="12.7109375" style="1" customWidth="1"/>
  </cols>
  <sheetData>
    <row r="1" spans="1:12" s="1" customFormat="1" ht="15" customHeight="1" x14ac:dyDescent="0.25">
      <c r="A1" s="206" t="s">
        <v>10</v>
      </c>
      <c r="B1" s="203" t="s">
        <v>11</v>
      </c>
      <c r="C1" s="207" t="s">
        <v>12</v>
      </c>
      <c r="D1" s="203" t="s">
        <v>13</v>
      </c>
      <c r="E1" s="204" t="s">
        <v>14</v>
      </c>
      <c r="F1" s="204"/>
      <c r="G1" s="204"/>
      <c r="H1" s="204"/>
      <c r="I1" s="204"/>
      <c r="J1" s="209"/>
      <c r="K1" s="216" t="s">
        <v>25</v>
      </c>
      <c r="L1" s="219" t="s">
        <v>29</v>
      </c>
    </row>
    <row r="2" spans="1:12" s="1" customFormat="1" x14ac:dyDescent="0.25">
      <c r="A2" s="206"/>
      <c r="B2" s="203"/>
      <c r="C2" s="208"/>
      <c r="D2" s="203"/>
      <c r="E2" s="203" t="s">
        <v>15</v>
      </c>
      <c r="F2" s="204" t="s">
        <v>16</v>
      </c>
      <c r="G2" s="204"/>
      <c r="H2" s="204"/>
      <c r="I2" s="204"/>
      <c r="J2" s="205" t="s">
        <v>17</v>
      </c>
      <c r="K2" s="217"/>
      <c r="L2" s="220"/>
    </row>
    <row r="3" spans="1:12" s="1" customFormat="1" ht="15" customHeight="1" x14ac:dyDescent="0.25">
      <c r="A3" s="206"/>
      <c r="B3" s="203"/>
      <c r="C3" s="208"/>
      <c r="D3" s="203"/>
      <c r="E3" s="203"/>
      <c r="F3" s="203" t="s">
        <v>18</v>
      </c>
      <c r="G3" s="204" t="s">
        <v>19</v>
      </c>
      <c r="H3" s="204"/>
      <c r="I3" s="204"/>
      <c r="J3" s="205"/>
      <c r="K3" s="217"/>
      <c r="L3" s="220"/>
    </row>
    <row r="4" spans="1:12" s="1" customFormat="1" x14ac:dyDescent="0.25">
      <c r="A4" s="206"/>
      <c r="B4" s="203"/>
      <c r="C4" s="208"/>
      <c r="D4" s="203"/>
      <c r="E4" s="203"/>
      <c r="F4" s="203"/>
      <c r="G4" s="203" t="s">
        <v>20</v>
      </c>
      <c r="H4" s="203" t="s">
        <v>21</v>
      </c>
      <c r="I4" s="203" t="s">
        <v>22</v>
      </c>
      <c r="J4" s="205"/>
      <c r="K4" s="217"/>
      <c r="L4" s="220"/>
    </row>
    <row r="5" spans="1:12" s="1" customFormat="1" ht="45.75" customHeight="1" x14ac:dyDescent="0.25">
      <c r="A5" s="206"/>
      <c r="B5" s="203"/>
      <c r="C5" s="208"/>
      <c r="D5" s="203"/>
      <c r="E5" s="203"/>
      <c r="F5" s="203"/>
      <c r="G5" s="203"/>
      <c r="H5" s="203"/>
      <c r="I5" s="203"/>
      <c r="J5" s="205"/>
      <c r="K5" s="217"/>
      <c r="L5" s="220"/>
    </row>
    <row r="6" spans="1:12" x14ac:dyDescent="0.25">
      <c r="A6" s="206"/>
      <c r="B6" s="203"/>
      <c r="C6" s="208"/>
      <c r="D6" s="203"/>
      <c r="E6" s="203"/>
      <c r="F6" s="203"/>
      <c r="G6" s="203"/>
      <c r="H6" s="203"/>
      <c r="I6" s="203"/>
      <c r="J6" s="205"/>
      <c r="K6" s="218"/>
      <c r="L6" s="221"/>
    </row>
    <row r="7" spans="1:12" x14ac:dyDescent="0.25">
      <c r="A7" s="4" t="s">
        <v>58</v>
      </c>
      <c r="B7" s="4" t="s">
        <v>30</v>
      </c>
      <c r="C7" s="5" t="s">
        <v>36</v>
      </c>
      <c r="D7" s="3">
        <v>5</v>
      </c>
      <c r="E7" s="4">
        <f t="shared" ref="E7:E22" si="0">D7*Кредит</f>
        <v>150</v>
      </c>
      <c r="F7" s="4">
        <f>SUM(G7:I7)</f>
        <v>56</v>
      </c>
      <c r="G7" s="4">
        <v>28</v>
      </c>
      <c r="H7" s="4">
        <v>28</v>
      </c>
      <c r="I7" s="4"/>
      <c r="J7" s="6">
        <f>E7-F7</f>
        <v>94</v>
      </c>
      <c r="K7" s="5" t="s">
        <v>52</v>
      </c>
      <c r="L7" s="4" t="s">
        <v>55</v>
      </c>
    </row>
    <row r="8" spans="1:12" x14ac:dyDescent="0.25">
      <c r="A8" s="4" t="s">
        <v>59</v>
      </c>
      <c r="B8" s="4" t="s">
        <v>31</v>
      </c>
      <c r="C8" s="5" t="s">
        <v>37</v>
      </c>
      <c r="D8" s="3">
        <v>5</v>
      </c>
      <c r="E8" s="4">
        <f t="shared" si="0"/>
        <v>150</v>
      </c>
      <c r="F8" s="4">
        <f t="shared" ref="F8:F22" si="1">SUM(G8:I8)</f>
        <v>56</v>
      </c>
      <c r="G8" s="4">
        <v>28</v>
      </c>
      <c r="H8" s="4"/>
      <c r="I8" s="4">
        <v>28</v>
      </c>
      <c r="J8" s="6">
        <f t="shared" ref="J8:J22" si="2">E8-F8</f>
        <v>94</v>
      </c>
      <c r="K8" s="5" t="s">
        <v>53</v>
      </c>
      <c r="L8" s="4" t="s">
        <v>56</v>
      </c>
    </row>
    <row r="9" spans="1:12" x14ac:dyDescent="0.25">
      <c r="A9" s="4" t="s">
        <v>60</v>
      </c>
      <c r="B9" s="4" t="s">
        <v>30</v>
      </c>
      <c r="C9" s="5" t="s">
        <v>38</v>
      </c>
      <c r="D9" s="3">
        <v>5</v>
      </c>
      <c r="E9" s="4">
        <f t="shared" si="0"/>
        <v>150</v>
      </c>
      <c r="F9" s="4">
        <f t="shared" si="1"/>
        <v>56</v>
      </c>
      <c r="G9" s="4">
        <v>28</v>
      </c>
      <c r="H9" s="4">
        <v>28</v>
      </c>
      <c r="I9" s="4"/>
      <c r="J9" s="6">
        <f t="shared" si="2"/>
        <v>94</v>
      </c>
      <c r="K9" s="5" t="s">
        <v>54</v>
      </c>
      <c r="L9" s="4" t="s">
        <v>57</v>
      </c>
    </row>
    <row r="10" spans="1:12" x14ac:dyDescent="0.25">
      <c r="A10" s="4" t="s">
        <v>61</v>
      </c>
      <c r="B10" s="4" t="s">
        <v>31</v>
      </c>
      <c r="C10" s="5" t="s">
        <v>39</v>
      </c>
      <c r="D10" s="3">
        <v>5</v>
      </c>
      <c r="E10" s="4">
        <f t="shared" si="0"/>
        <v>150</v>
      </c>
      <c r="F10" s="4">
        <f t="shared" si="1"/>
        <v>56</v>
      </c>
      <c r="G10" s="4">
        <v>28</v>
      </c>
      <c r="H10" s="4"/>
      <c r="I10" s="4">
        <v>28</v>
      </c>
      <c r="J10" s="6">
        <f t="shared" si="2"/>
        <v>94</v>
      </c>
      <c r="K10" s="5" t="s">
        <v>52</v>
      </c>
      <c r="L10" s="4" t="s">
        <v>55</v>
      </c>
    </row>
    <row r="11" spans="1:12" x14ac:dyDescent="0.25">
      <c r="A11" s="4" t="s">
        <v>62</v>
      </c>
      <c r="B11" s="4" t="s">
        <v>31</v>
      </c>
      <c r="C11" s="5" t="s">
        <v>40</v>
      </c>
      <c r="D11" s="3">
        <v>5</v>
      </c>
      <c r="E11" s="4">
        <f t="shared" si="0"/>
        <v>150</v>
      </c>
      <c r="F11" s="4">
        <f t="shared" si="1"/>
        <v>56</v>
      </c>
      <c r="G11" s="4">
        <v>28</v>
      </c>
      <c r="H11" s="4">
        <v>28</v>
      </c>
      <c r="I11" s="4"/>
      <c r="J11" s="6">
        <f t="shared" si="2"/>
        <v>94</v>
      </c>
      <c r="K11" s="5" t="s">
        <v>53</v>
      </c>
      <c r="L11" s="4" t="s">
        <v>56</v>
      </c>
    </row>
    <row r="12" spans="1:12" x14ac:dyDescent="0.25">
      <c r="A12" s="4" t="s">
        <v>63</v>
      </c>
      <c r="B12" s="4" t="s">
        <v>31</v>
      </c>
      <c r="C12" s="5" t="s">
        <v>41</v>
      </c>
      <c r="D12" s="3">
        <v>5</v>
      </c>
      <c r="E12" s="4">
        <f t="shared" si="0"/>
        <v>150</v>
      </c>
      <c r="F12" s="4">
        <f t="shared" si="1"/>
        <v>56</v>
      </c>
      <c r="G12" s="4">
        <v>28</v>
      </c>
      <c r="H12" s="4">
        <v>28</v>
      </c>
      <c r="I12" s="4"/>
      <c r="J12" s="6">
        <f t="shared" si="2"/>
        <v>94</v>
      </c>
      <c r="K12" s="5" t="s">
        <v>54</v>
      </c>
      <c r="L12" s="4" t="s">
        <v>57</v>
      </c>
    </row>
    <row r="13" spans="1:12" x14ac:dyDescent="0.25">
      <c r="A13" s="4" t="s">
        <v>64</v>
      </c>
      <c r="B13" s="4" t="s">
        <v>31</v>
      </c>
      <c r="C13" s="5" t="s">
        <v>42</v>
      </c>
      <c r="D13" s="3">
        <v>5</v>
      </c>
      <c r="E13" s="4">
        <f t="shared" si="0"/>
        <v>150</v>
      </c>
      <c r="F13" s="4">
        <f t="shared" si="1"/>
        <v>56</v>
      </c>
      <c r="G13" s="4">
        <v>28</v>
      </c>
      <c r="H13" s="4">
        <v>28</v>
      </c>
      <c r="I13" s="4"/>
      <c r="J13" s="6">
        <f t="shared" si="2"/>
        <v>94</v>
      </c>
      <c r="K13" s="5" t="s">
        <v>52</v>
      </c>
      <c r="L13" s="4" t="s">
        <v>55</v>
      </c>
    </row>
    <row r="14" spans="1:12" x14ac:dyDescent="0.25">
      <c r="A14" s="4" t="s">
        <v>65</v>
      </c>
      <c r="B14" s="4" t="s">
        <v>31</v>
      </c>
      <c r="C14" s="5" t="s">
        <v>43</v>
      </c>
      <c r="D14" s="3">
        <v>5</v>
      </c>
      <c r="E14" s="4">
        <f t="shared" si="0"/>
        <v>150</v>
      </c>
      <c r="F14" s="4">
        <f t="shared" si="1"/>
        <v>56</v>
      </c>
      <c r="G14" s="4">
        <v>28</v>
      </c>
      <c r="H14" s="4"/>
      <c r="I14" s="4">
        <v>28</v>
      </c>
      <c r="J14" s="6">
        <f t="shared" si="2"/>
        <v>94</v>
      </c>
      <c r="K14" s="5" t="s">
        <v>53</v>
      </c>
      <c r="L14" s="4" t="s">
        <v>56</v>
      </c>
    </row>
    <row r="15" spans="1:12" x14ac:dyDescent="0.25">
      <c r="A15" s="4" t="s">
        <v>66</v>
      </c>
      <c r="B15" s="4" t="s">
        <v>31</v>
      </c>
      <c r="C15" s="5" t="s">
        <v>44</v>
      </c>
      <c r="D15" s="3">
        <v>5</v>
      </c>
      <c r="E15" s="4">
        <f t="shared" si="0"/>
        <v>150</v>
      </c>
      <c r="F15" s="4">
        <f t="shared" si="1"/>
        <v>56</v>
      </c>
      <c r="G15" s="4">
        <v>28</v>
      </c>
      <c r="H15" s="4">
        <v>28</v>
      </c>
      <c r="I15" s="4">
        <v>0</v>
      </c>
      <c r="J15" s="6">
        <f t="shared" si="2"/>
        <v>94</v>
      </c>
      <c r="K15" s="5" t="s">
        <v>54</v>
      </c>
      <c r="L15" s="4" t="s">
        <v>57</v>
      </c>
    </row>
    <row r="16" spans="1:12" x14ac:dyDescent="0.25">
      <c r="A16" s="4" t="s">
        <v>67</v>
      </c>
      <c r="B16" s="4" t="s">
        <v>31</v>
      </c>
      <c r="C16" s="5" t="s">
        <v>45</v>
      </c>
      <c r="D16" s="3">
        <v>5</v>
      </c>
      <c r="E16" s="4">
        <f t="shared" si="0"/>
        <v>150</v>
      </c>
      <c r="F16" s="4">
        <f t="shared" si="1"/>
        <v>56</v>
      </c>
      <c r="G16" s="4">
        <v>28</v>
      </c>
      <c r="H16" s="4"/>
      <c r="I16" s="4">
        <v>28</v>
      </c>
      <c r="J16" s="6">
        <f t="shared" si="2"/>
        <v>94</v>
      </c>
      <c r="K16" s="5" t="s">
        <v>52</v>
      </c>
      <c r="L16" s="4" t="s">
        <v>55</v>
      </c>
    </row>
    <row r="17" spans="1:12" x14ac:dyDescent="0.25">
      <c r="A17" s="4" t="s">
        <v>68</v>
      </c>
      <c r="B17" s="4" t="s">
        <v>31</v>
      </c>
      <c r="C17" s="5" t="s">
        <v>46</v>
      </c>
      <c r="D17" s="3">
        <v>5</v>
      </c>
      <c r="E17" s="4">
        <f t="shared" si="0"/>
        <v>150</v>
      </c>
      <c r="F17" s="4">
        <f t="shared" si="1"/>
        <v>56</v>
      </c>
      <c r="G17" s="4">
        <v>28</v>
      </c>
      <c r="H17" s="4">
        <v>28</v>
      </c>
      <c r="I17" s="4"/>
      <c r="J17" s="6">
        <f t="shared" si="2"/>
        <v>94</v>
      </c>
      <c r="K17" s="5" t="s">
        <v>53</v>
      </c>
      <c r="L17" s="4" t="s">
        <v>56</v>
      </c>
    </row>
    <row r="18" spans="1:12" x14ac:dyDescent="0.25">
      <c r="A18" s="4" t="s">
        <v>69</v>
      </c>
      <c r="B18" s="4" t="s">
        <v>31</v>
      </c>
      <c r="C18" s="5" t="s">
        <v>47</v>
      </c>
      <c r="D18" s="3">
        <v>5</v>
      </c>
      <c r="E18" s="4">
        <f t="shared" si="0"/>
        <v>150</v>
      </c>
      <c r="F18" s="4">
        <f t="shared" si="1"/>
        <v>56</v>
      </c>
      <c r="G18" s="4">
        <v>28</v>
      </c>
      <c r="H18" s="4">
        <v>28</v>
      </c>
      <c r="I18" s="4"/>
      <c r="J18" s="6">
        <f t="shared" si="2"/>
        <v>94</v>
      </c>
      <c r="K18" s="5" t="s">
        <v>54</v>
      </c>
      <c r="L18" s="4" t="s">
        <v>57</v>
      </c>
    </row>
    <row r="19" spans="1:12" x14ac:dyDescent="0.25">
      <c r="A19" s="4" t="s">
        <v>70</v>
      </c>
      <c r="B19" s="4" t="s">
        <v>31</v>
      </c>
      <c r="C19" s="5" t="s">
        <v>48</v>
      </c>
      <c r="D19" s="3">
        <v>5</v>
      </c>
      <c r="E19" s="4">
        <f t="shared" si="0"/>
        <v>150</v>
      </c>
      <c r="F19" s="4">
        <f t="shared" si="1"/>
        <v>56</v>
      </c>
      <c r="G19" s="4">
        <v>28</v>
      </c>
      <c r="H19" s="4"/>
      <c r="I19" s="4">
        <v>28</v>
      </c>
      <c r="J19" s="6">
        <f t="shared" si="2"/>
        <v>94</v>
      </c>
      <c r="K19" s="5" t="s">
        <v>52</v>
      </c>
      <c r="L19" s="4" t="s">
        <v>55</v>
      </c>
    </row>
    <row r="20" spans="1:12" x14ac:dyDescent="0.25">
      <c r="A20" s="4" t="s">
        <v>71</v>
      </c>
      <c r="B20" s="4" t="s">
        <v>31</v>
      </c>
      <c r="C20" s="5" t="s">
        <v>49</v>
      </c>
      <c r="D20" s="3">
        <v>5</v>
      </c>
      <c r="E20" s="4">
        <f t="shared" si="0"/>
        <v>150</v>
      </c>
      <c r="F20" s="4">
        <f t="shared" si="1"/>
        <v>56</v>
      </c>
      <c r="G20" s="4">
        <v>28</v>
      </c>
      <c r="H20" s="4">
        <v>28</v>
      </c>
      <c r="I20" s="4">
        <v>0</v>
      </c>
      <c r="J20" s="6">
        <f t="shared" si="2"/>
        <v>94</v>
      </c>
      <c r="K20" s="5" t="s">
        <v>53</v>
      </c>
      <c r="L20" s="4" t="s">
        <v>56</v>
      </c>
    </row>
    <row r="21" spans="1:12" x14ac:dyDescent="0.25">
      <c r="A21" s="4" t="s">
        <v>72</v>
      </c>
      <c r="B21" s="4" t="s">
        <v>31</v>
      </c>
      <c r="C21" s="5" t="s">
        <v>50</v>
      </c>
      <c r="D21" s="3">
        <v>5</v>
      </c>
      <c r="E21" s="4">
        <f t="shared" si="0"/>
        <v>150</v>
      </c>
      <c r="F21" s="4">
        <f t="shared" si="1"/>
        <v>56</v>
      </c>
      <c r="G21" s="4">
        <v>28</v>
      </c>
      <c r="H21" s="4"/>
      <c r="I21" s="4">
        <v>28</v>
      </c>
      <c r="J21" s="6">
        <f t="shared" si="2"/>
        <v>94</v>
      </c>
      <c r="K21" s="5" t="s">
        <v>54</v>
      </c>
      <c r="L21" s="4" t="s">
        <v>57</v>
      </c>
    </row>
    <row r="22" spans="1:12" x14ac:dyDescent="0.25">
      <c r="A22" s="4" t="s">
        <v>73</v>
      </c>
      <c r="B22" s="4" t="s">
        <v>31</v>
      </c>
      <c r="C22" s="5" t="s">
        <v>51</v>
      </c>
      <c r="D22" s="3">
        <v>5</v>
      </c>
      <c r="E22" s="4">
        <f t="shared" si="0"/>
        <v>150</v>
      </c>
      <c r="F22" s="4">
        <f t="shared" si="1"/>
        <v>56</v>
      </c>
      <c r="G22" s="4">
        <v>28</v>
      </c>
      <c r="H22" s="4">
        <v>28</v>
      </c>
      <c r="I22" s="4">
        <v>0</v>
      </c>
      <c r="J22" s="6">
        <f t="shared" si="2"/>
        <v>94</v>
      </c>
      <c r="K22" s="5" t="s">
        <v>52</v>
      </c>
      <c r="L22" s="4" t="s">
        <v>55</v>
      </c>
    </row>
  </sheetData>
  <mergeCells count="15">
    <mergeCell ref="A1:A6"/>
    <mergeCell ref="B1:B6"/>
    <mergeCell ref="C1:C6"/>
    <mergeCell ref="D1:D6"/>
    <mergeCell ref="I4:I6"/>
    <mergeCell ref="E1:J1"/>
    <mergeCell ref="K1:K6"/>
    <mergeCell ref="L1:L6"/>
    <mergeCell ref="E2:E6"/>
    <mergeCell ref="F2:I2"/>
    <mergeCell ref="J2:J6"/>
    <mergeCell ref="F3:F6"/>
    <mergeCell ref="G3:I3"/>
    <mergeCell ref="G4:G6"/>
    <mergeCell ref="H4:H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Довідник!$A$2:$A$6</xm:f>
          </x14:formula1>
          <xm:sqref>B7:B22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Титульний аркуш</vt:lpstr>
      <vt:lpstr>Курс 1</vt:lpstr>
      <vt:lpstr>Курс 2</vt:lpstr>
      <vt:lpstr>Курс 3</vt:lpstr>
      <vt:lpstr>Курс 4</vt:lpstr>
      <vt:lpstr>Довідник</vt:lpstr>
      <vt:lpstr>Перелік ОКВВ</vt:lpstr>
      <vt:lpstr>Кредит</vt:lpstr>
      <vt:lpstr>'Курс 1'!Область_печати</vt:lpstr>
      <vt:lpstr>'Курс 2'!Область_печати</vt:lpstr>
      <vt:lpstr>'Курс 3'!Область_печати</vt:lpstr>
      <vt:lpstr>'Курс 4'!Область_печати</vt:lpstr>
      <vt:lpstr>'Титульний аркуш'!Область_печати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Oleh Zakhozhay</dc:creator>
  <cp:lastModifiedBy>Pavel</cp:lastModifiedBy>
  <cp:lastPrinted>2020-08-14T09:13:37Z</cp:lastPrinted>
  <dcterms:created xsi:type="dcterms:W3CDTF">2020-07-02T18:42:26Z</dcterms:created>
  <dcterms:modified xsi:type="dcterms:W3CDTF">2020-08-14T09:13:50Z</dcterms:modified>
</cp:coreProperties>
</file>