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13_ncr:1_{2781976E-A09B-4F94-9BD2-2A54A6340872}" xr6:coauthVersionLast="47" xr6:coauthVersionMax="47" xr10:uidLastSave="{00000000-0000-0000-0000-000000000000}"/>
  <bookViews>
    <workbookView xWindow="-108" yWindow="-108" windowWidth="23256" windowHeight="12576" xr2:uid="{C9F2FD1E-9385-4CCC-985E-F88469418696}"/>
  </bookViews>
  <sheets>
    <sheet name="Vidom" sheetId="2" r:id="rId1"/>
    <sheet name="Inform" sheetId="3" state="hidden" r:id="rId2"/>
  </sheets>
  <definedNames>
    <definedName name="_xlnm.Print_Area" localSheetId="1">Inform!#REF!</definedName>
    <definedName name="_xlnm.Print_Area" localSheetId="0">Vidom!$A$1:$F$40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" l="1"/>
  <c r="K19" i="2"/>
  <c r="K15" i="2" l="1"/>
  <c r="L15" i="2" s="1"/>
  <c r="O15" i="2" s="1"/>
  <c r="K16" i="2"/>
  <c r="L16" i="2" s="1"/>
  <c r="O16" i="2" s="1"/>
  <c r="K17" i="2"/>
  <c r="L17" i="2" s="1"/>
  <c r="O17" i="2" s="1"/>
  <c r="L18" i="2"/>
  <c r="O18" i="2" s="1"/>
  <c r="L19" i="2"/>
  <c r="O19" i="2" s="1"/>
  <c r="K20" i="2"/>
  <c r="L20" i="2" s="1"/>
  <c r="O20" i="2" s="1"/>
  <c r="K21" i="2"/>
  <c r="L21" i="2" s="1"/>
  <c r="O21" i="2" s="1"/>
  <c r="K22" i="2"/>
  <c r="L22" i="2" s="1"/>
  <c r="O22" i="2" s="1"/>
  <c r="K23" i="2"/>
  <c r="N23" i="2" s="1"/>
  <c r="K24" i="2"/>
  <c r="N24" i="2" s="1"/>
  <c r="K25" i="2"/>
  <c r="L25" i="2" s="1"/>
  <c r="O25" i="2" s="1"/>
  <c r="K14" i="2"/>
  <c r="M14" i="2" s="1"/>
  <c r="P14" i="2" s="1"/>
  <c r="M24" i="2" l="1"/>
  <c r="P24" i="2" s="1"/>
  <c r="L24" i="2"/>
  <c r="O24" i="2" s="1"/>
  <c r="N21" i="2"/>
  <c r="M21" i="2"/>
  <c r="P21" i="2" s="1"/>
  <c r="N14" i="2"/>
  <c r="M23" i="2"/>
  <c r="P23" i="2" s="1"/>
  <c r="M20" i="2"/>
  <c r="P20" i="2" s="1"/>
  <c r="N20" i="2"/>
  <c r="L23" i="2"/>
  <c r="O23" i="2" s="1"/>
  <c r="N25" i="2"/>
  <c r="N22" i="2"/>
  <c r="N19" i="2"/>
  <c r="M25" i="2"/>
  <c r="P25" i="2" s="1"/>
  <c r="M22" i="2"/>
  <c r="P22" i="2" s="1"/>
  <c r="M19" i="2"/>
  <c r="P19" i="2" s="1"/>
  <c r="N16" i="2"/>
  <c r="M16" i="2"/>
  <c r="P16" i="2" s="1"/>
  <c r="M17" i="2"/>
  <c r="P17" i="2" s="1"/>
  <c r="N17" i="2"/>
  <c r="N18" i="2"/>
  <c r="M18" i="2"/>
  <c r="P18" i="2" s="1"/>
  <c r="N15" i="2"/>
  <c r="M15" i="2"/>
  <c r="P15" i="2" s="1"/>
  <c r="L14" i="2"/>
  <c r="O14" i="2" s="1"/>
  <c r="E24" i="2" l="1"/>
  <c r="E16" i="2"/>
  <c r="E17" i="2"/>
  <c r="E23" i="2"/>
  <c r="E14" i="2"/>
  <c r="E25" i="2"/>
  <c r="E21" i="2"/>
  <c r="E19" i="2"/>
  <c r="E22" i="2"/>
  <c r="E20" i="2"/>
  <c r="E18" i="2"/>
  <c r="E15" i="2"/>
</calcChain>
</file>

<file path=xl/sharedStrings.xml><?xml version="1.0" encoding="utf-8"?>
<sst xmlns="http://schemas.openxmlformats.org/spreadsheetml/2006/main" count="92" uniqueCount="80">
  <si>
    <t>№ п/п</t>
  </si>
  <si>
    <t>(Ім'я, ПРІЗВИЩЕ)</t>
  </si>
  <si>
    <t>(дата)</t>
  </si>
  <si>
    <t>СХІДНОУКРАЇНСЬКИЙ НАЦІОНАЛЬНИЙ УНІВЕРСИТЕТ
ІМЕНІ ВОЛОДИМИРА ДАЛЯ</t>
  </si>
  <si>
    <t>ВІДОМІСТЬ ВСТУПНОГО ВИПРОБУВАННЯ</t>
  </si>
  <si>
    <t>один</t>
  </si>
  <si>
    <t>І</t>
  </si>
  <si>
    <t>ІІ</t>
  </si>
  <si>
    <t>ІІІ</t>
  </si>
  <si>
    <t>два</t>
  </si>
  <si>
    <t>три</t>
  </si>
  <si>
    <t>чотири</t>
  </si>
  <si>
    <t>п'ять</t>
  </si>
  <si>
    <t>шість</t>
  </si>
  <si>
    <t>сім</t>
  </si>
  <si>
    <t>вісім</t>
  </si>
  <si>
    <t>дев'ять</t>
  </si>
  <si>
    <t/>
  </si>
  <si>
    <t>десять</t>
  </si>
  <si>
    <t>дванадцять</t>
  </si>
  <si>
    <t>тринадцять</t>
  </si>
  <si>
    <t>чотирнадцять</t>
  </si>
  <si>
    <t>п'ятнадцять</t>
  </si>
  <si>
    <t>сімнадцять</t>
  </si>
  <si>
    <t>вісімнадцять</t>
  </si>
  <si>
    <t>дев'ятнадцять</t>
  </si>
  <si>
    <t>одинадцять</t>
  </si>
  <si>
    <t>шістнадцять</t>
  </si>
  <si>
    <t>двадцять</t>
  </si>
  <si>
    <t>тридцять</t>
  </si>
  <si>
    <t>шістдесят</t>
  </si>
  <si>
    <t>сімдесят</t>
  </si>
  <si>
    <t>вісімдесят</t>
  </si>
  <si>
    <t>дев'яносто</t>
  </si>
  <si>
    <t>п'ятдесят</t>
  </si>
  <si>
    <t>сто</t>
  </si>
  <si>
    <t>двісті</t>
  </si>
  <si>
    <t>сорок</t>
  </si>
  <si>
    <t>Шифр</t>
  </si>
  <si>
    <t>Прізвище, ім’я та по батькові вступника</t>
  </si>
  <si>
    <t>Кількість балів</t>
  </si>
  <si>
    <t>числом</t>
  </si>
  <si>
    <t>словами</t>
  </si>
  <si>
    <t>Ступінь вищої освіти:</t>
  </si>
  <si>
    <t>Конкурсна пропозиція:</t>
  </si>
  <si>
    <t>Дата:</t>
  </si>
  <si>
    <t>Закінчення:</t>
  </si>
  <si>
    <t>Початок:</t>
  </si>
  <si>
    <t>Творчий конкурс</t>
  </si>
  <si>
    <t>Голова комісії:</t>
  </si>
  <si>
    <t>(підпис)</t>
  </si>
  <si>
    <t>Члени комісії:</t>
  </si>
  <si>
    <t>Відповідальний секретар Приймальної комісії</t>
  </si>
  <si>
    <t>Вікторія ГНІДЕНКО</t>
  </si>
  <si>
    <t>Дизайн. Графічний дизайн (денна)</t>
  </si>
  <si>
    <t>Виді випробувань</t>
  </si>
  <si>
    <t>Фахове випробування</t>
  </si>
  <si>
    <t>Вступний іспит</t>
  </si>
  <si>
    <t>1. В шапці та в низу заповнювати тільки кольорові клітинки.</t>
  </si>
  <si>
    <t>Коротенька інструкція. 😁 (з прикладами заповнення)</t>
  </si>
  <si>
    <t>3. Час (початок та закінчення) записати без розділових знаків години та мінути. Наприклад, 10 годин 18 хвилин - 1018</t>
  </si>
  <si>
    <t>4. В самій таблиці заповнити: "Шифр" (за наявності); "ПІБ" (обов'язково); "кількість балів числом".</t>
  </si>
  <si>
    <t>5. Відомість заповнюється повністю (крім підписів). Далі або роздруковується і ставляться підписи, або накладаються цифрові підписи і відомість надсилається Відповідальному секретаря (заступникам).</t>
  </si>
  <si>
    <t>6. Черговість накладання цифрових підписів: члени комісії, голова комісії, відповідальний секретар ПК (або його заступники)</t>
  </si>
  <si>
    <t>2. Всі дати (там де вони повинні бути) пишуться тільки в такому форматі - 19/07/22</t>
  </si>
  <si>
    <t>жовтий</t>
  </si>
  <si>
    <t>внести свої данні</t>
  </si>
  <si>
    <t>світло-синій</t>
  </si>
  <si>
    <t>змініти вміст (за потребою)</t>
  </si>
  <si>
    <t>бакалавр</t>
  </si>
  <si>
    <t>з рисунку</t>
  </si>
  <si>
    <t xml:space="preserve">Ворошилова Юлія Олександрівна 	</t>
  </si>
  <si>
    <t>Савельєва Софія В‘ячеславівна</t>
  </si>
  <si>
    <t>Косенко Глафіра Петрівна</t>
  </si>
  <si>
    <t xml:space="preserve">Неков Олександр Сергійович </t>
  </si>
  <si>
    <t xml:space="preserve">Остапенко Наталія Дмитрівн </t>
  </si>
  <si>
    <t>Гамідова Сабіна Акіф Кизи</t>
  </si>
  <si>
    <t>Ольга ТЄЛУШКІНА</t>
  </si>
  <si>
    <t>Максим ПЕТРЕНКО</t>
  </si>
  <si>
    <t>Олена Арсентьєва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</si>
</sst>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[$-FC22]d\ mmmm\ yyyy&quot; року&quot;;@"/>
    <numFmt numFmtId="166" formatCode="h:mm:ss;@"/>
    <numFmt numFmtId="167" formatCode="#&quot;:&quot;#0"/>
    <numFmt numFmtId="168" formatCode="0#&quot;:&quot;#0"/>
  </numFmts>
  <fonts count="10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3" borderId="0" xfId="0" applyFill="1" applyAlignment="1">
      <alignment horizontal="center" vertical="center"/>
    </xf>
    <xf numFmtId="0" fontId="0" fillId="0" borderId="2" xfId="0" quotePrefix="1" applyBorder="1" applyAlignment="1">
      <alignment horizontal="left" vertical="center" indent="1"/>
    </xf>
    <xf numFmtId="0" fontId="0" fillId="4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horizontal="center" vertical="center"/>
    </xf>
    <xf numFmtId="165" fontId="6" fillId="0" borderId="0" xfId="0" applyNumberFormat="1" applyFont="1" applyFill="1" applyBorder="1" applyAlignment="1" applyProtection="1">
      <alignment horizontal="left" indent="1"/>
      <protection locked="0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Continuous" vertical="top"/>
    </xf>
    <xf numFmtId="0" fontId="3" fillId="0" borderId="0" xfId="0" applyFont="1" applyAlignment="1" applyProtection="1">
      <alignment horizontal="centerContinuous" vertical="top"/>
    </xf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indent="1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left" vertical="center" indent="1"/>
    </xf>
    <xf numFmtId="0" fontId="5" fillId="0" borderId="5" xfId="0" applyFont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horizontal="center"/>
      <protection locked="0"/>
    </xf>
    <xf numFmtId="168" fontId="6" fillId="0" borderId="0" xfId="0" applyNumberFormat="1" applyFont="1" applyFill="1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top"/>
    </xf>
    <xf numFmtId="0" fontId="4" fillId="2" borderId="1" xfId="0" applyFont="1" applyFill="1" applyBorder="1" applyAlignment="1" applyProtection="1">
      <alignment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top" wrapText="1"/>
    </xf>
    <xf numFmtId="0" fontId="7" fillId="0" borderId="5" xfId="0" applyFont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2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>
          <bgColor theme="9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5757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  <border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686FD5-7D0B-4C2A-8F6F-998986F829F3}" name="Таблиця1" displayName="Таблиця1" ref="J1:J4" totalsRowShown="0" headerRowDxfId="2" dataDxfId="1">
  <autoFilter ref="J1:J4" xr:uid="{1E686FD5-7D0B-4C2A-8F6F-998986F829F3}"/>
  <tableColumns count="1">
    <tableColumn id="1" xr3:uid="{B8659834-935B-4D3C-96FD-14BBD532B72A}" name="Виді випробувань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06F7A-C0DE-4DFB-AEC0-EF375CAE30FC}">
  <sheetPr>
    <tabColor theme="9" tint="0.39997558519241921"/>
    <pageSetUpPr fitToPage="1"/>
  </sheetPr>
  <dimension ref="A1:Q41"/>
  <sheetViews>
    <sheetView showGridLines="0" tabSelected="1" view="pageBreakPreview" topLeftCell="A10" zoomScaleNormal="100" zoomScaleSheetLayoutView="100" workbookViewId="0">
      <selection activeCell="D16" sqref="D16"/>
    </sheetView>
  </sheetViews>
  <sheetFormatPr defaultColWidth="9" defaultRowHeight="15.6" x14ac:dyDescent="0.3"/>
  <cols>
    <col min="1" max="1" width="6.59765625" style="16" customWidth="1"/>
    <col min="2" max="2" width="13.59765625" style="16" customWidth="1"/>
    <col min="3" max="3" width="45.59765625" style="16" customWidth="1"/>
    <col min="4" max="6" width="15.59765625" style="16" customWidth="1"/>
    <col min="7" max="7" width="10.59765625" style="16" customWidth="1"/>
    <col min="8" max="8" width="103.09765625" style="16" customWidth="1"/>
    <col min="9" max="9" width="10.59765625" style="16" customWidth="1"/>
    <col min="10" max="17" width="10.59765625" style="16" hidden="1" customWidth="1"/>
    <col min="18" max="22" width="15.59765625" style="16" customWidth="1"/>
    <col min="23" max="16384" width="9" style="16"/>
  </cols>
  <sheetData>
    <row r="1" spans="1:16" ht="45" customHeight="1" x14ac:dyDescent="0.3">
      <c r="A1" s="56" t="s">
        <v>3</v>
      </c>
      <c r="B1" s="56"/>
      <c r="C1" s="56"/>
      <c r="D1" s="56"/>
      <c r="E1" s="56"/>
      <c r="F1" s="56"/>
    </row>
    <row r="2" spans="1:16" s="19" customFormat="1" ht="27" customHeight="1" x14ac:dyDescent="0.3">
      <c r="A2" s="17" t="s">
        <v>4</v>
      </c>
      <c r="B2" s="17"/>
      <c r="C2" s="17"/>
      <c r="D2" s="17"/>
      <c r="E2" s="17"/>
      <c r="F2" s="18"/>
    </row>
    <row r="3" spans="1:16" ht="20.100000000000001" customHeight="1" x14ac:dyDescent="0.3">
      <c r="A3" s="20"/>
      <c r="B3" s="20"/>
      <c r="C3" s="21" t="s">
        <v>43</v>
      </c>
      <c r="D3" s="36" t="s">
        <v>69</v>
      </c>
      <c r="E3" s="20"/>
      <c r="F3" s="20"/>
    </row>
    <row r="4" spans="1:16" ht="26.1" customHeight="1" x14ac:dyDescent="0.3">
      <c r="A4" s="20"/>
      <c r="B4" s="20"/>
      <c r="C4" s="57" t="s">
        <v>44</v>
      </c>
      <c r="D4" s="57"/>
      <c r="E4" s="20"/>
      <c r="F4" s="20"/>
    </row>
    <row r="5" spans="1:16" ht="26.1" customHeight="1" thickBot="1" x14ac:dyDescent="0.35">
      <c r="A5" s="20"/>
      <c r="B5" s="58" t="s">
        <v>54</v>
      </c>
      <c r="C5" s="58"/>
      <c r="D5" s="58"/>
      <c r="E5" s="58"/>
      <c r="F5" s="20"/>
      <c r="G5" s="12" t="s">
        <v>65</v>
      </c>
      <c r="H5" s="1" t="s">
        <v>66</v>
      </c>
    </row>
    <row r="6" spans="1:16" ht="26.1" customHeight="1" x14ac:dyDescent="0.3">
      <c r="A6" s="20"/>
      <c r="B6" s="20"/>
      <c r="C6" s="59" t="s">
        <v>48</v>
      </c>
      <c r="D6" s="59"/>
      <c r="E6" s="20"/>
      <c r="F6" s="20"/>
      <c r="G6" s="9" t="s">
        <v>67</v>
      </c>
      <c r="H6" s="1" t="s">
        <v>68</v>
      </c>
    </row>
    <row r="7" spans="1:16" ht="26.1" customHeight="1" thickBot="1" x14ac:dyDescent="0.35">
      <c r="A7" s="20"/>
      <c r="B7" s="58" t="s">
        <v>70</v>
      </c>
      <c r="C7" s="58"/>
      <c r="D7" s="58"/>
      <c r="E7" s="58"/>
      <c r="F7" s="20"/>
    </row>
    <row r="8" spans="1:16" ht="26.1" customHeight="1" x14ac:dyDescent="0.3">
      <c r="A8" s="20"/>
      <c r="B8" s="22" t="s">
        <v>45</v>
      </c>
      <c r="C8" s="15">
        <v>44760</v>
      </c>
      <c r="D8" s="23"/>
      <c r="E8" s="20"/>
      <c r="F8" s="20"/>
      <c r="H8" s="39" t="s">
        <v>59</v>
      </c>
      <c r="I8" s="44"/>
      <c r="J8" s="44"/>
    </row>
    <row r="9" spans="1:16" ht="26.1" customHeight="1" x14ac:dyDescent="0.3">
      <c r="A9" s="20"/>
      <c r="B9" s="22" t="s">
        <v>47</v>
      </c>
      <c r="C9" s="37">
        <v>1000</v>
      </c>
      <c r="D9" s="24"/>
      <c r="E9" s="20"/>
      <c r="F9" s="25"/>
      <c r="H9" s="40" t="s">
        <v>58</v>
      </c>
      <c r="I9" s="45"/>
      <c r="J9" s="45"/>
    </row>
    <row r="10" spans="1:16" ht="26.1" customHeight="1" x14ac:dyDescent="0.3">
      <c r="A10" s="20"/>
      <c r="B10" s="22" t="s">
        <v>46</v>
      </c>
      <c r="C10" s="37">
        <v>1300</v>
      </c>
      <c r="D10" s="23"/>
      <c r="E10" s="20"/>
      <c r="F10" s="20"/>
      <c r="H10" s="40" t="s">
        <v>64</v>
      </c>
      <c r="I10" s="45"/>
      <c r="J10" s="45"/>
    </row>
    <row r="11" spans="1:16" ht="9.9" customHeight="1" x14ac:dyDescent="0.3">
      <c r="A11" s="20"/>
      <c r="B11" s="20"/>
      <c r="C11" s="20"/>
      <c r="D11" s="20"/>
      <c r="E11" s="20"/>
      <c r="F11" s="20"/>
      <c r="H11" s="40"/>
      <c r="I11" s="45"/>
      <c r="J11" s="45"/>
    </row>
    <row r="12" spans="1:16" ht="20.100000000000001" customHeight="1" x14ac:dyDescent="0.3">
      <c r="A12" s="63" t="s">
        <v>0</v>
      </c>
      <c r="B12" s="63" t="s">
        <v>38</v>
      </c>
      <c r="C12" s="63" t="s">
        <v>39</v>
      </c>
      <c r="D12" s="60" t="s">
        <v>40</v>
      </c>
      <c r="E12" s="60"/>
      <c r="F12" s="60"/>
      <c r="H12" s="40" t="s">
        <v>60</v>
      </c>
      <c r="I12" s="45"/>
      <c r="J12" s="45"/>
    </row>
    <row r="13" spans="1:16" s="28" customFormat="1" ht="20.100000000000001" customHeight="1" x14ac:dyDescent="0.3">
      <c r="A13" s="63"/>
      <c r="B13" s="63"/>
      <c r="C13" s="63"/>
      <c r="D13" s="26" t="s">
        <v>41</v>
      </c>
      <c r="E13" s="61" t="s">
        <v>42</v>
      </c>
      <c r="F13" s="62"/>
      <c r="G13" s="27"/>
      <c r="H13" s="41" t="s">
        <v>61</v>
      </c>
      <c r="I13" s="46"/>
      <c r="J13" s="46"/>
    </row>
    <row r="14" spans="1:16" ht="35.1" customHeight="1" x14ac:dyDescent="0.3">
      <c r="A14" s="29">
        <v>1</v>
      </c>
      <c r="B14" s="38"/>
      <c r="C14" s="3" t="s">
        <v>71</v>
      </c>
      <c r="D14" s="4">
        <v>192</v>
      </c>
      <c r="E14" s="54" t="str">
        <f>$N14&amp;" "&amp;$O14&amp;" "&amp;$P14</f>
        <v>сто дев'яносто два</v>
      </c>
      <c r="F14" s="55"/>
      <c r="G14" s="27"/>
      <c r="H14" s="42" t="s">
        <v>62</v>
      </c>
      <c r="I14" s="47"/>
      <c r="J14" s="47"/>
      <c r="K14" s="28">
        <f>ROUNDDOWN($D14/100,0)</f>
        <v>1</v>
      </c>
      <c r="L14" s="28">
        <f>IF((ROUNDDOWN(($D14-100*$K14)/10,0))=1,10+$D14-100*$K14-10*(ROUNDDOWN(($D14-100*$K14)/10,0)),ROUNDDOWN(($D14-100*$K14)/10,0))</f>
        <v>9</v>
      </c>
      <c r="M14" s="28">
        <f>IF((ROUNDDOWN(($D14-100*$K14)/10,0))=1,0,$D14-100*$K14-10*(ROUNDDOWN(($D14-100*$K14)/10,0)))</f>
        <v>2</v>
      </c>
      <c r="N14" s="16" t="str">
        <f>VLOOKUP($K14,Inform!$A$2:$B$4,2,FALSE)</f>
        <v>сто</v>
      </c>
      <c r="O14" s="16" t="str">
        <f>VLOOKUP($L14,Inform!$D$2:$E$20,2,FALSE)</f>
        <v>дев'яносто</v>
      </c>
      <c r="P14" s="16" t="str">
        <f>VLOOKUP($M14,Inform!$G$2:$H$11,2,FALSE)</f>
        <v>два</v>
      </c>
    </row>
    <row r="15" spans="1:16" ht="35.1" customHeight="1" thickBot="1" x14ac:dyDescent="0.35">
      <c r="A15" s="29">
        <v>2</v>
      </c>
      <c r="B15" s="38"/>
      <c r="C15" s="3" t="s">
        <v>76</v>
      </c>
      <c r="D15" s="4">
        <v>132</v>
      </c>
      <c r="E15" s="54" t="str">
        <f t="shared" ref="E15:E25" si="0">$N15&amp;" "&amp;$O15&amp;" "&amp;$P15</f>
        <v>сто тридцять два</v>
      </c>
      <c r="F15" s="55"/>
      <c r="G15" s="27"/>
      <c r="H15" s="43" t="s">
        <v>63</v>
      </c>
      <c r="I15" s="48"/>
      <c r="J15" s="48"/>
      <c r="K15" s="28">
        <f t="shared" ref="K15:K25" si="1">ROUNDDOWN($D15/100,0)</f>
        <v>1</v>
      </c>
      <c r="L15" s="28">
        <f t="shared" ref="L15:L25" si="2">IF((ROUNDDOWN(($D15-100*$K15)/10,0))=1,10+$D15-100*$K15-10*(ROUNDDOWN(($D15-100*$K15)/10,0)),ROUNDDOWN(($D15-100*$K15)/10,0))</f>
        <v>3</v>
      </c>
      <c r="M15" s="28">
        <f t="shared" ref="M15:M25" si="3">IF((ROUNDDOWN(($D15-100*$K15)/10,0))=1,0,$D15-100*$K15-10*(ROUNDDOWN(($D15-100*$K15)/10,0)))</f>
        <v>2</v>
      </c>
      <c r="N15" s="16" t="str">
        <f>VLOOKUP($K15,Inform!$A$2:$B$4,2,FALSE)</f>
        <v>сто</v>
      </c>
      <c r="O15" s="16" t="str">
        <f>VLOOKUP($L15,Inform!$D$2:$E$20,2,FALSE)</f>
        <v>тридцять</v>
      </c>
      <c r="P15" s="16" t="str">
        <f>VLOOKUP($M15,Inform!$G$2:$H$11,2,FALSE)</f>
        <v>два</v>
      </c>
    </row>
    <row r="16" spans="1:16" ht="35.1" customHeight="1" x14ac:dyDescent="0.3">
      <c r="A16" s="29">
        <v>3</v>
      </c>
      <c r="B16" s="38"/>
      <c r="C16" s="3" t="s">
        <v>73</v>
      </c>
      <c r="D16" s="4">
        <v>126</v>
      </c>
      <c r="E16" s="54" t="str">
        <f t="shared" si="0"/>
        <v>сто двадцять шість</v>
      </c>
      <c r="F16" s="55"/>
      <c r="K16" s="28">
        <f t="shared" si="1"/>
        <v>1</v>
      </c>
      <c r="L16" s="28">
        <f t="shared" si="2"/>
        <v>2</v>
      </c>
      <c r="M16" s="28">
        <f t="shared" si="3"/>
        <v>6</v>
      </c>
      <c r="N16" s="16" t="str">
        <f>VLOOKUP($K16,Inform!$A$2:$B$4,2,FALSE)</f>
        <v>сто</v>
      </c>
      <c r="O16" s="16" t="str">
        <f>VLOOKUP($L16,Inform!$D$2:$E$20,2,FALSE)</f>
        <v>двадцять</v>
      </c>
      <c r="P16" s="16" t="str">
        <f>VLOOKUP($M16,Inform!$G$2:$H$11,2,FALSE)</f>
        <v>шість</v>
      </c>
    </row>
    <row r="17" spans="1:16" ht="35.1" customHeight="1" x14ac:dyDescent="0.3">
      <c r="A17" s="29">
        <v>4</v>
      </c>
      <c r="B17" s="38"/>
      <c r="C17" s="3" t="s">
        <v>74</v>
      </c>
      <c r="D17" s="4">
        <v>140</v>
      </c>
      <c r="E17" s="54" t="str">
        <f t="shared" si="0"/>
        <v xml:space="preserve">сто сорок </v>
      </c>
      <c r="F17" s="55"/>
      <c r="G17" s="30"/>
      <c r="H17" s="30"/>
      <c r="I17" s="30"/>
      <c r="J17" s="30"/>
      <c r="K17" s="28">
        <f t="shared" si="1"/>
        <v>1</v>
      </c>
      <c r="L17" s="28">
        <f t="shared" si="2"/>
        <v>4</v>
      </c>
      <c r="M17" s="28">
        <f t="shared" si="3"/>
        <v>0</v>
      </c>
      <c r="N17" s="16" t="str">
        <f>VLOOKUP($K17,Inform!$A$2:$B$4,2,FALSE)</f>
        <v>сто</v>
      </c>
      <c r="O17" s="16" t="str">
        <f>VLOOKUP($L17,Inform!$D$2:$E$20,2,FALSE)</f>
        <v>сорок</v>
      </c>
      <c r="P17" s="16" t="str">
        <f>VLOOKUP($M17,Inform!$G$2:$H$11,2,FALSE)</f>
        <v/>
      </c>
    </row>
    <row r="18" spans="1:16" ht="35.1" customHeight="1" x14ac:dyDescent="0.3">
      <c r="A18" s="29">
        <v>5</v>
      </c>
      <c r="B18" s="38"/>
      <c r="C18" s="3" t="s">
        <v>75</v>
      </c>
      <c r="D18" s="4">
        <v>180</v>
      </c>
      <c r="E18" s="54" t="str">
        <f t="shared" si="0"/>
        <v xml:space="preserve">сто вісімдесят </v>
      </c>
      <c r="F18" s="55"/>
      <c r="K18" s="28">
        <f t="shared" si="1"/>
        <v>1</v>
      </c>
      <c r="L18" s="28">
        <f t="shared" si="2"/>
        <v>8</v>
      </c>
      <c r="M18" s="28">
        <f t="shared" si="3"/>
        <v>0</v>
      </c>
      <c r="N18" s="16" t="str">
        <f>VLOOKUP($K18,Inform!$A$2:$B$4,2,FALSE)</f>
        <v>сто</v>
      </c>
      <c r="O18" s="16" t="str">
        <f>VLOOKUP($L18,Inform!$D$2:$E$20,2,FALSE)</f>
        <v>вісімдесят</v>
      </c>
      <c r="P18" s="16" t="str">
        <f>VLOOKUP($M18,Inform!$G$2:$H$11,2,FALSE)</f>
        <v/>
      </c>
    </row>
    <row r="19" spans="1:16" ht="35.1" customHeight="1" x14ac:dyDescent="0.3">
      <c r="A19" s="29">
        <v>6</v>
      </c>
      <c r="B19" s="38"/>
      <c r="C19" s="3" t="s">
        <v>72</v>
      </c>
      <c r="D19" s="4">
        <v>160</v>
      </c>
      <c r="E19" s="54" t="str">
        <f t="shared" si="0"/>
        <v xml:space="preserve">сто шістдесят </v>
      </c>
      <c r="F19" s="55"/>
      <c r="K19" s="28">
        <f t="shared" si="1"/>
        <v>1</v>
      </c>
      <c r="L19" s="28">
        <f t="shared" si="2"/>
        <v>6</v>
      </c>
      <c r="M19" s="28">
        <f t="shared" si="3"/>
        <v>0</v>
      </c>
      <c r="N19" s="16" t="str">
        <f>VLOOKUP($K19,Inform!$A$2:$B$4,2,FALSE)</f>
        <v>сто</v>
      </c>
      <c r="O19" s="16" t="str">
        <f>VLOOKUP($L19,Inform!$D$2:$E$20,2,FALSE)</f>
        <v>шістдесят</v>
      </c>
      <c r="P19" s="16" t="str">
        <f>VLOOKUP($M19,Inform!$G$2:$H$11,2,FALSE)</f>
        <v/>
      </c>
    </row>
    <row r="20" spans="1:16" ht="35.1" customHeight="1" x14ac:dyDescent="0.3">
      <c r="A20" s="29">
        <v>7</v>
      </c>
      <c r="B20" s="38"/>
      <c r="C20" s="3"/>
      <c r="D20" s="4"/>
      <c r="E20" s="54" t="str">
        <f t="shared" si="0"/>
        <v xml:space="preserve">  </v>
      </c>
      <c r="F20" s="55"/>
      <c r="K20" s="28">
        <f t="shared" si="1"/>
        <v>0</v>
      </c>
      <c r="L20" s="28">
        <f t="shared" si="2"/>
        <v>0</v>
      </c>
      <c r="M20" s="28">
        <f t="shared" si="3"/>
        <v>0</v>
      </c>
      <c r="N20" s="16" t="str">
        <f>VLOOKUP($K20,Inform!$A$2:$B$4,2,FALSE)</f>
        <v/>
      </c>
      <c r="O20" s="16" t="str">
        <f>VLOOKUP($L20,Inform!$D$2:$E$20,2,FALSE)</f>
        <v/>
      </c>
      <c r="P20" s="16" t="str">
        <f>VLOOKUP($M20,Inform!$G$2:$H$11,2,FALSE)</f>
        <v/>
      </c>
    </row>
    <row r="21" spans="1:16" ht="35.1" customHeight="1" x14ac:dyDescent="0.3">
      <c r="A21" s="29">
        <v>8</v>
      </c>
      <c r="B21" s="38"/>
      <c r="C21" s="3"/>
      <c r="D21" s="4"/>
      <c r="E21" s="54" t="str">
        <f t="shared" si="0"/>
        <v xml:space="preserve">  </v>
      </c>
      <c r="F21" s="55"/>
      <c r="K21" s="28">
        <f t="shared" si="1"/>
        <v>0</v>
      </c>
      <c r="L21" s="28">
        <f t="shared" si="2"/>
        <v>0</v>
      </c>
      <c r="M21" s="28">
        <f t="shared" si="3"/>
        <v>0</v>
      </c>
      <c r="N21" s="16" t="str">
        <f>VLOOKUP($K21,Inform!$A$2:$B$4,2,FALSE)</f>
        <v/>
      </c>
      <c r="O21" s="16" t="str">
        <f>VLOOKUP($L21,Inform!$D$2:$E$20,2,FALSE)</f>
        <v/>
      </c>
      <c r="P21" s="16" t="str">
        <f>VLOOKUP($M21,Inform!$G$2:$H$11,2,FALSE)</f>
        <v/>
      </c>
    </row>
    <row r="22" spans="1:16" ht="35.1" customHeight="1" x14ac:dyDescent="0.3">
      <c r="A22" s="29">
        <v>9</v>
      </c>
      <c r="B22" s="38"/>
      <c r="C22" s="3"/>
      <c r="D22" s="4"/>
      <c r="E22" s="54" t="str">
        <f t="shared" si="0"/>
        <v xml:space="preserve">  </v>
      </c>
      <c r="F22" s="55"/>
      <c r="K22" s="28">
        <f t="shared" si="1"/>
        <v>0</v>
      </c>
      <c r="L22" s="28">
        <f t="shared" si="2"/>
        <v>0</v>
      </c>
      <c r="M22" s="28">
        <f t="shared" si="3"/>
        <v>0</v>
      </c>
      <c r="N22" s="16" t="str">
        <f>VLOOKUP($K22,Inform!$A$2:$B$4,2,FALSE)</f>
        <v/>
      </c>
      <c r="O22" s="16" t="str">
        <f>VLOOKUP($L22,Inform!$D$2:$E$20,2,FALSE)</f>
        <v/>
      </c>
      <c r="P22" s="16" t="str">
        <f>VLOOKUP($M22,Inform!$G$2:$H$11,2,FALSE)</f>
        <v/>
      </c>
    </row>
    <row r="23" spans="1:16" ht="35.1" customHeight="1" x14ac:dyDescent="0.3">
      <c r="A23" s="29">
        <v>10</v>
      </c>
      <c r="B23" s="38"/>
      <c r="C23" s="3"/>
      <c r="D23" s="4"/>
      <c r="E23" s="54" t="str">
        <f t="shared" si="0"/>
        <v xml:space="preserve">  </v>
      </c>
      <c r="F23" s="55"/>
      <c r="K23" s="28">
        <f t="shared" si="1"/>
        <v>0</v>
      </c>
      <c r="L23" s="28">
        <f t="shared" si="2"/>
        <v>0</v>
      </c>
      <c r="M23" s="28">
        <f t="shared" si="3"/>
        <v>0</v>
      </c>
      <c r="N23" s="16" t="str">
        <f>VLOOKUP($K23,Inform!$A$2:$B$4,2,FALSE)</f>
        <v/>
      </c>
      <c r="O23" s="16" t="str">
        <f>VLOOKUP($L23,Inform!$D$2:$E$20,2,FALSE)</f>
        <v/>
      </c>
      <c r="P23" s="16" t="str">
        <f>VLOOKUP($M23,Inform!$G$2:$H$11,2,FALSE)</f>
        <v/>
      </c>
    </row>
    <row r="24" spans="1:16" ht="35.1" customHeight="1" x14ac:dyDescent="0.3">
      <c r="A24" s="29">
        <v>11</v>
      </c>
      <c r="B24" s="38"/>
      <c r="C24" s="3"/>
      <c r="D24" s="4"/>
      <c r="E24" s="54" t="str">
        <f t="shared" si="0"/>
        <v xml:space="preserve">  </v>
      </c>
      <c r="F24" s="55"/>
      <c r="K24" s="28">
        <f t="shared" si="1"/>
        <v>0</v>
      </c>
      <c r="L24" s="28">
        <f t="shared" si="2"/>
        <v>0</v>
      </c>
      <c r="M24" s="28">
        <f t="shared" si="3"/>
        <v>0</v>
      </c>
      <c r="N24" s="16" t="str">
        <f>VLOOKUP($K24,Inform!$A$2:$B$4,2,FALSE)</f>
        <v/>
      </c>
      <c r="O24" s="16" t="str">
        <f>VLOOKUP($L24,Inform!$D$2:$E$20,2,FALSE)</f>
        <v/>
      </c>
      <c r="P24" s="16" t="str">
        <f>VLOOKUP($M24,Inform!$G$2:$H$11,2,FALSE)</f>
        <v/>
      </c>
    </row>
    <row r="25" spans="1:16" ht="35.1" customHeight="1" x14ac:dyDescent="0.3">
      <c r="A25" s="29">
        <v>12</v>
      </c>
      <c r="B25" s="38"/>
      <c r="C25" s="3"/>
      <c r="D25" s="4"/>
      <c r="E25" s="54" t="str">
        <f t="shared" si="0"/>
        <v xml:space="preserve">  </v>
      </c>
      <c r="F25" s="55"/>
      <c r="K25" s="28">
        <f t="shared" si="1"/>
        <v>0</v>
      </c>
      <c r="L25" s="28">
        <f t="shared" si="2"/>
        <v>0</v>
      </c>
      <c r="M25" s="28">
        <f t="shared" si="3"/>
        <v>0</v>
      </c>
      <c r="N25" s="16" t="str">
        <f>VLOOKUP($K25,Inform!$A$2:$B$4,2,FALSE)</f>
        <v/>
      </c>
      <c r="O25" s="16" t="str">
        <f>VLOOKUP($L25,Inform!$D$2:$E$20,2,FALSE)</f>
        <v/>
      </c>
      <c r="P25" s="16" t="str">
        <f>VLOOKUP($M25,Inform!$G$2:$H$11,2,FALSE)</f>
        <v/>
      </c>
    </row>
    <row r="26" spans="1:16" ht="15" customHeight="1" x14ac:dyDescent="0.3">
      <c r="A26" s="31"/>
      <c r="B26" s="31"/>
      <c r="C26" s="32"/>
      <c r="D26" s="32"/>
      <c r="E26" s="32"/>
    </row>
    <row r="27" spans="1:16" ht="23.1" customHeight="1" x14ac:dyDescent="0.3">
      <c r="A27" s="32"/>
      <c r="B27" s="32"/>
      <c r="C27" s="33" t="s">
        <v>49</v>
      </c>
      <c r="D27" s="32"/>
      <c r="E27" s="53" t="s">
        <v>79</v>
      </c>
      <c r="F27" s="53"/>
    </row>
    <row r="28" spans="1:16" ht="23.1" customHeight="1" x14ac:dyDescent="0.3">
      <c r="A28" s="34"/>
      <c r="B28" s="34"/>
      <c r="C28" s="34"/>
      <c r="D28" s="35" t="s">
        <v>50</v>
      </c>
      <c r="E28" s="52" t="s">
        <v>1</v>
      </c>
      <c r="F28" s="52"/>
    </row>
    <row r="29" spans="1:16" ht="23.1" customHeight="1" x14ac:dyDescent="0.3">
      <c r="A29" s="34"/>
      <c r="B29" s="34"/>
      <c r="C29" s="33" t="s">
        <v>51</v>
      </c>
      <c r="D29" s="32"/>
      <c r="E29" s="53" t="s">
        <v>78</v>
      </c>
      <c r="F29" s="53"/>
    </row>
    <row r="30" spans="1:16" ht="23.1" customHeight="1" x14ac:dyDescent="0.3">
      <c r="A30" s="34"/>
      <c r="B30" s="34"/>
      <c r="C30" s="34"/>
      <c r="D30" s="35" t="s">
        <v>50</v>
      </c>
      <c r="E30" s="52" t="s">
        <v>1</v>
      </c>
      <c r="F30" s="52"/>
    </row>
    <row r="31" spans="1:16" ht="23.1" customHeight="1" x14ac:dyDescent="0.3">
      <c r="A31" s="34"/>
      <c r="B31" s="34"/>
      <c r="C31" s="31"/>
      <c r="D31" s="32"/>
      <c r="E31" s="53" t="s">
        <v>77</v>
      </c>
      <c r="F31" s="53"/>
    </row>
    <row r="32" spans="1:16" ht="23.1" customHeight="1" x14ac:dyDescent="0.3">
      <c r="A32" s="34"/>
      <c r="B32" s="34"/>
      <c r="C32" s="34"/>
      <c r="D32" s="35" t="s">
        <v>50</v>
      </c>
      <c r="E32" s="52" t="s">
        <v>1</v>
      </c>
      <c r="F32" s="52"/>
    </row>
    <row r="33" spans="1:6" ht="23.1" customHeight="1" x14ac:dyDescent="0.3">
      <c r="A33" s="34"/>
      <c r="B33" s="34"/>
      <c r="C33" s="34"/>
      <c r="D33" s="32"/>
      <c r="E33" s="53"/>
      <c r="F33" s="53"/>
    </row>
    <row r="34" spans="1:6" ht="23.1" customHeight="1" x14ac:dyDescent="0.3">
      <c r="A34" s="34"/>
      <c r="B34" s="34"/>
      <c r="C34" s="34"/>
      <c r="D34" s="35" t="s">
        <v>50</v>
      </c>
      <c r="E34" s="52" t="s">
        <v>1</v>
      </c>
      <c r="F34" s="52"/>
    </row>
    <row r="35" spans="1:6" ht="23.1" customHeight="1" x14ac:dyDescent="0.3">
      <c r="A35" s="34"/>
      <c r="B35" s="34"/>
      <c r="C35" s="34"/>
      <c r="D35" s="49">
        <v>44760</v>
      </c>
      <c r="E35" s="49"/>
      <c r="F35" s="49"/>
    </row>
    <row r="36" spans="1:6" ht="23.1" customHeight="1" x14ac:dyDescent="0.3">
      <c r="A36" s="34"/>
      <c r="B36" s="34"/>
      <c r="C36" s="34"/>
      <c r="D36" s="50" t="s">
        <v>2</v>
      </c>
      <c r="E36" s="50"/>
      <c r="F36" s="50"/>
    </row>
    <row r="37" spans="1:6" ht="23.1" customHeight="1" x14ac:dyDescent="0.3">
      <c r="A37" s="34"/>
      <c r="B37" s="34"/>
      <c r="C37" s="33" t="s">
        <v>52</v>
      </c>
      <c r="D37" s="32"/>
      <c r="E37" s="51" t="s">
        <v>53</v>
      </c>
      <c r="F37" s="51"/>
    </row>
    <row r="38" spans="1:6" ht="23.1" customHeight="1" x14ac:dyDescent="0.3">
      <c r="A38" s="34"/>
      <c r="B38" s="34"/>
      <c r="C38" s="34"/>
      <c r="D38" s="35" t="s">
        <v>50</v>
      </c>
      <c r="E38" s="52" t="s">
        <v>1</v>
      </c>
      <c r="F38" s="52"/>
    </row>
    <row r="39" spans="1:6" ht="23.1" customHeight="1" x14ac:dyDescent="0.3">
      <c r="D39" s="49">
        <v>44760</v>
      </c>
      <c r="E39" s="49"/>
      <c r="F39" s="49"/>
    </row>
    <row r="40" spans="1:6" ht="23.1" customHeight="1" x14ac:dyDescent="0.3">
      <c r="D40" s="50" t="s">
        <v>2</v>
      </c>
      <c r="E40" s="50"/>
      <c r="F40" s="50"/>
    </row>
    <row r="41" spans="1:6" ht="24.9" customHeight="1" x14ac:dyDescent="0.3"/>
  </sheetData>
  <sheetProtection algorithmName="SHA-512" hashValue="FZ4/ztAFtdzQbwGYNmPyQhhgiUf8WctA6zG+ltuai7TfDgRAle8Zcs9/LeRRVluklHV7iHiSjL7Y0dsfGevevQ==" saltValue="wqiX6o64kS/8n0JDKi+h6Q==" spinCount="100000" sheet="1" objects="1" scenarios="1"/>
  <mergeCells count="36">
    <mergeCell ref="E15:F15"/>
    <mergeCell ref="E16:F16"/>
    <mergeCell ref="E17:F17"/>
    <mergeCell ref="A12:A13"/>
    <mergeCell ref="B12:B13"/>
    <mergeCell ref="C12:C13"/>
    <mergeCell ref="E24:F24"/>
    <mergeCell ref="E25:F25"/>
    <mergeCell ref="A1:F1"/>
    <mergeCell ref="C4:D4"/>
    <mergeCell ref="B5:E5"/>
    <mergeCell ref="C6:D6"/>
    <mergeCell ref="B7:E7"/>
    <mergeCell ref="E18:F18"/>
    <mergeCell ref="E19:F19"/>
    <mergeCell ref="E20:F20"/>
    <mergeCell ref="E21:F21"/>
    <mergeCell ref="E22:F22"/>
    <mergeCell ref="E23:F23"/>
    <mergeCell ref="D12:F12"/>
    <mergeCell ref="E13:F13"/>
    <mergeCell ref="E14:F14"/>
    <mergeCell ref="E27:F27"/>
    <mergeCell ref="E28:F28"/>
    <mergeCell ref="E29:F29"/>
    <mergeCell ref="E30:F30"/>
    <mergeCell ref="E32:F32"/>
    <mergeCell ref="E31:F31"/>
    <mergeCell ref="D39:F39"/>
    <mergeCell ref="D40:F40"/>
    <mergeCell ref="E37:F37"/>
    <mergeCell ref="E38:F38"/>
    <mergeCell ref="E33:F33"/>
    <mergeCell ref="E34:F34"/>
    <mergeCell ref="D35:F35"/>
    <mergeCell ref="D36:F36"/>
  </mergeCells>
  <conditionalFormatting sqref="A14:B25">
    <cfRule type="expression" dxfId="11" priority="26">
      <formula>$C14=""</formula>
    </cfRule>
  </conditionalFormatting>
  <conditionalFormatting sqref="D35">
    <cfRule type="notContainsBlanks" dxfId="10" priority="8">
      <formula>LEN(TRIM(D35))&gt;0</formula>
    </cfRule>
  </conditionalFormatting>
  <conditionalFormatting sqref="D39">
    <cfRule type="notContainsBlanks" dxfId="9" priority="7">
      <formula>LEN(TRIM(D39))&gt;0</formula>
    </cfRule>
  </conditionalFormatting>
  <conditionalFormatting sqref="E27:F27 E29:F29 E31:F31 E33:F33 E37:F37">
    <cfRule type="notContainsBlanks" dxfId="8" priority="6">
      <formula>LEN(TRIM(E27))&gt;0</formula>
    </cfRule>
  </conditionalFormatting>
  <conditionalFormatting sqref="C8:C10">
    <cfRule type="containsBlanks" dxfId="7" priority="5">
      <formula>LEN(TRIM(C8))=0</formula>
    </cfRule>
  </conditionalFormatting>
  <conditionalFormatting sqref="D14:F25">
    <cfRule type="expression" dxfId="6" priority="2">
      <formula>$D14=""</formula>
    </cfRule>
    <cfRule type="expression" dxfId="5" priority="3">
      <formula>$D14&gt;200</formula>
    </cfRule>
    <cfRule type="expression" dxfId="4" priority="4">
      <formula>$D14&lt;100</formula>
    </cfRule>
  </conditionalFormatting>
  <conditionalFormatting sqref="B5:E5 B7:E7">
    <cfRule type="notContainsBlanks" dxfId="3" priority="1">
      <formula>LEN(TRIM(B5))&gt;0</formula>
    </cfRule>
  </conditionalFormatting>
  <dataValidations count="1">
    <dataValidation type="list" allowBlank="1" showInputMessage="1" showErrorMessage="1" sqref="D3" xr:uid="{2922F47B-49B6-4650-B7A9-0E9BE9259088}">
      <formula1>"бакалавр, магістр"</formula1>
    </dataValidation>
  </dataValidations>
  <printOptions horizontalCentered="1" verticalCentered="1"/>
  <pageMargins left="0.27559055118110237" right="0.27559055118110237" top="0.39370078740157483" bottom="0.39370078740157483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E47239-A191-4E4F-8E45-D742C66F81A7}">
          <x14:formula1>
            <xm:f>Inform!$J$2:$J$4</xm:f>
          </x14:formula1>
          <xm:sqref>C6:D6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B3819-7AD2-45A4-A8D9-142215A0B65C}">
  <sheetPr>
    <tabColor rgb="FFFFC000"/>
  </sheetPr>
  <dimension ref="A1:L20"/>
  <sheetViews>
    <sheetView showGridLines="0" zoomScaleNormal="100" zoomScaleSheetLayoutView="100" workbookViewId="0">
      <selection activeCell="M14" sqref="M14"/>
    </sheetView>
  </sheetViews>
  <sheetFormatPr defaultColWidth="9" defaultRowHeight="15.6" x14ac:dyDescent="0.3"/>
  <cols>
    <col min="1" max="1" width="7.59765625" style="1" customWidth="1"/>
    <col min="2" max="2" width="15.59765625" style="1" customWidth="1"/>
    <col min="3" max="3" width="5.59765625" style="1" customWidth="1"/>
    <col min="4" max="4" width="7.59765625" style="1" customWidth="1"/>
    <col min="5" max="5" width="15.59765625" style="1" customWidth="1"/>
    <col min="6" max="6" width="5.59765625" style="1" customWidth="1"/>
    <col min="7" max="7" width="7.59765625" style="1" customWidth="1"/>
    <col min="8" max="8" width="15.59765625" style="1" customWidth="1"/>
    <col min="9" max="9" width="9" style="1"/>
    <col min="10" max="10" width="22.5" style="1" customWidth="1"/>
    <col min="11" max="16384" width="9" style="1"/>
  </cols>
  <sheetData>
    <row r="1" spans="1:12" x14ac:dyDescent="0.3">
      <c r="A1" s="10" t="s">
        <v>8</v>
      </c>
      <c r="B1" s="2"/>
      <c r="D1" s="11" t="s">
        <v>7</v>
      </c>
      <c r="G1" s="7" t="s">
        <v>6</v>
      </c>
      <c r="J1" s="1" t="s">
        <v>55</v>
      </c>
    </row>
    <row r="2" spans="1:12" x14ac:dyDescent="0.3">
      <c r="A2" s="5">
        <v>1</v>
      </c>
      <c r="B2" s="6" t="s">
        <v>35</v>
      </c>
      <c r="D2" s="5">
        <v>2</v>
      </c>
      <c r="E2" s="6" t="s">
        <v>28</v>
      </c>
      <c r="G2" s="5">
        <v>0</v>
      </c>
      <c r="H2" s="8" t="s">
        <v>17</v>
      </c>
      <c r="J2" s="1" t="s">
        <v>57</v>
      </c>
    </row>
    <row r="3" spans="1:12" x14ac:dyDescent="0.3">
      <c r="A3" s="5">
        <v>2</v>
      </c>
      <c r="B3" s="6" t="s">
        <v>36</v>
      </c>
      <c r="D3" s="5">
        <v>3</v>
      </c>
      <c r="E3" s="6" t="s">
        <v>29</v>
      </c>
      <c r="G3" s="5">
        <v>1</v>
      </c>
      <c r="H3" s="6" t="s">
        <v>5</v>
      </c>
      <c r="J3" s="1" t="s">
        <v>48</v>
      </c>
    </row>
    <row r="4" spans="1:12" x14ac:dyDescent="0.3">
      <c r="A4" s="5">
        <v>0</v>
      </c>
      <c r="B4" s="8" t="s">
        <v>17</v>
      </c>
      <c r="D4" s="5">
        <v>4</v>
      </c>
      <c r="E4" s="6" t="s">
        <v>37</v>
      </c>
      <c r="G4" s="5">
        <v>2</v>
      </c>
      <c r="H4" s="6" t="s">
        <v>9</v>
      </c>
      <c r="J4" s="1" t="s">
        <v>56</v>
      </c>
    </row>
    <row r="5" spans="1:12" x14ac:dyDescent="0.3">
      <c r="D5" s="5">
        <v>5</v>
      </c>
      <c r="E5" s="6" t="s">
        <v>34</v>
      </c>
      <c r="G5" s="5">
        <v>3</v>
      </c>
      <c r="H5" s="6" t="s">
        <v>10</v>
      </c>
    </row>
    <row r="6" spans="1:12" x14ac:dyDescent="0.3">
      <c r="D6" s="5">
        <v>6</v>
      </c>
      <c r="E6" s="6" t="s">
        <v>30</v>
      </c>
      <c r="G6" s="5">
        <v>4</v>
      </c>
      <c r="H6" s="6" t="s">
        <v>11</v>
      </c>
    </row>
    <row r="7" spans="1:12" x14ac:dyDescent="0.3">
      <c r="D7" s="5">
        <v>7</v>
      </c>
      <c r="E7" s="6" t="s">
        <v>31</v>
      </c>
      <c r="G7" s="5">
        <v>5</v>
      </c>
      <c r="H7" s="6" t="s">
        <v>12</v>
      </c>
    </row>
    <row r="8" spans="1:12" x14ac:dyDescent="0.3">
      <c r="D8" s="5">
        <v>8</v>
      </c>
      <c r="E8" s="6" t="s">
        <v>32</v>
      </c>
      <c r="G8" s="5">
        <v>6</v>
      </c>
      <c r="H8" s="6" t="s">
        <v>13</v>
      </c>
    </row>
    <row r="9" spans="1:12" x14ac:dyDescent="0.3">
      <c r="D9" s="5">
        <v>9</v>
      </c>
      <c r="E9" s="6" t="s">
        <v>33</v>
      </c>
      <c r="G9" s="5">
        <v>7</v>
      </c>
      <c r="H9" s="6" t="s">
        <v>14</v>
      </c>
    </row>
    <row r="10" spans="1:12" x14ac:dyDescent="0.3">
      <c r="D10" s="5">
        <v>10</v>
      </c>
      <c r="E10" s="6" t="s">
        <v>18</v>
      </c>
      <c r="G10" s="5">
        <v>8</v>
      </c>
      <c r="H10" s="6" t="s">
        <v>15</v>
      </c>
    </row>
    <row r="11" spans="1:12" x14ac:dyDescent="0.3">
      <c r="D11" s="5">
        <v>11</v>
      </c>
      <c r="E11" s="6" t="s">
        <v>26</v>
      </c>
      <c r="G11" s="5">
        <v>9</v>
      </c>
      <c r="H11" s="6" t="s">
        <v>16</v>
      </c>
    </row>
    <row r="12" spans="1:12" x14ac:dyDescent="0.3">
      <c r="D12" s="5">
        <v>12</v>
      </c>
      <c r="E12" s="6" t="s">
        <v>19</v>
      </c>
    </row>
    <row r="13" spans="1:12" x14ac:dyDescent="0.3">
      <c r="D13" s="5">
        <v>13</v>
      </c>
      <c r="E13" s="6" t="s">
        <v>20</v>
      </c>
    </row>
    <row r="14" spans="1:12" s="2" customFormat="1" x14ac:dyDescent="0.3">
      <c r="D14" s="5">
        <v>14</v>
      </c>
      <c r="E14" s="6" t="s">
        <v>21</v>
      </c>
    </row>
    <row r="15" spans="1:12" x14ac:dyDescent="0.3">
      <c r="D15" s="5">
        <v>15</v>
      </c>
      <c r="E15" s="6" t="s">
        <v>22</v>
      </c>
      <c r="L15" s="13"/>
    </row>
    <row r="16" spans="1:12" x14ac:dyDescent="0.3">
      <c r="D16" s="5">
        <v>16</v>
      </c>
      <c r="E16" s="6" t="s">
        <v>27</v>
      </c>
      <c r="L16" s="14"/>
    </row>
    <row r="17" spans="4:5" x14ac:dyDescent="0.3">
      <c r="D17" s="5">
        <v>17</v>
      </c>
      <c r="E17" s="6" t="s">
        <v>23</v>
      </c>
    </row>
    <row r="18" spans="4:5" x14ac:dyDescent="0.3">
      <c r="D18" s="5">
        <v>18</v>
      </c>
      <c r="E18" s="6" t="s">
        <v>24</v>
      </c>
    </row>
    <row r="19" spans="4:5" x14ac:dyDescent="0.3">
      <c r="D19" s="5">
        <v>19</v>
      </c>
      <c r="E19" s="6" t="s">
        <v>25</v>
      </c>
    </row>
    <row r="20" spans="4:5" x14ac:dyDescent="0.3">
      <c r="D20" s="5">
        <v>0</v>
      </c>
      <c r="E20" s="8" t="s">
        <v>17</v>
      </c>
    </row>
  </sheetData>
  <sortState xmlns:xlrd2="http://schemas.microsoft.com/office/spreadsheetml/2017/richdata2" ref="J2:J4">
    <sortCondition ref="J2:J4"/>
  </sortState>
  <pageMargins left="0.39370078740157483" right="0.19685039370078741" top="0.39370078740157483" bottom="0.39370078740157483" header="0.31496062992125984" footer="0.31496062992125984"/>
  <pageSetup paperSize="9" scale="88" orientation="portrait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Vidom</vt:lpstr>
      <vt:lpstr>Inform</vt:lpstr>
      <vt:lpstr>Vidom!Область_печати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Geniy</dc:creator>
  <cp:lastModifiedBy>Hello</cp:lastModifiedBy>
  <cp:lastPrinted>2022-07-18T22:08:12Z</cp:lastPrinted>
  <dcterms:created xsi:type="dcterms:W3CDTF">2022-07-18T16:20:51Z</dcterms:created>
  <dcterms:modified xsi:type="dcterms:W3CDTF">2022-07-25T08:57:23Z</dcterms:modified>
</cp:coreProperties>
</file>